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55" documentId="120_S{2AC9BD13-BADA-5192-A53E-5A8FF88502F6}" xr6:coauthVersionLast="47" xr6:coauthVersionMax="47" xr10:uidLastSave="{3BBCF74C-0609-4E6D-B5B1-E909EA9682C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5" l="1"/>
  <c r="I14" i="5"/>
  <c r="J14" i="5"/>
  <c r="L14" i="5"/>
  <c r="B14"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<sst xmlns="http://schemas.openxmlformats.org/spreadsheetml/2006/main" count="181567" uniqueCount="39152">
  <si>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</si>
  <si>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</si>
  <si>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</si>
  <si>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</si>
  <si>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</si>
  <si>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</si>
  <si>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</si>
  <si>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</si>
  <si>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</si>
  <si>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</si>
  <si>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</si>
  <si>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</si>
  <si>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</si>
  <si>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</si>
  <si>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</si>
  <si>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</si>
  <si>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</si>
  <si>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</si>
  <si>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</si>
  <si>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</si>
  <si>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</si>
  <si>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</si>
  <si>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</si>
  <si>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</si>
  <si>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</si>
  <si>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</si>
  <si>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</si>
  <si>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</si>
  <si>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</si>
  <si>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</si>
  <si>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</si>
  <si>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</si>
  <si>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</si>
  <si>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</si>
  <si>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</si>
  <si>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</si>
  <si>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</si>
  <si>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</si>
  <si>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</si>
  <si>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</si>
  <si>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</si>
  <si>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</si>
  <si>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</si>
  <si>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</si>
  <si>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</si>
  <si>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</si>
  <si>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</si>
  <si>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</si>
  <si>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</si>
  <si>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</si>
  <si>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</si>
  <si>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</si>
  <si>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</si>
  <si>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</si>
  <si>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</si>
  <si>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</si>
  <si>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</si>
  <si>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</si>
  <si>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</si>
  <si>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</si>
  <si>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</si>
  <si>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</si>
  <si>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</si>
  <si>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</si>
  <si>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</si>
  <si>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</si>
  <si>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</si>
  <si>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</si>
  <si>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</si>
  <si>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</si>
  <si>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</si>
  <si>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</si>
  <si>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</si>
  <si>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</si>
  <si>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</si>
  <si>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</si>
  <si>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</si>
  <si>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</si>
  <si>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</si>
  <si>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</si>
  <si>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</si>
  <si>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</si>
  <si>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</si>
  <si>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</si>
  <si>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</si>
  <si>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</si>
  <si>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</si>
  <si>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</si>
  <si>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</si>
  <si>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</si>
  <si>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</si>
  <si>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</si>
  <si>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</si>
  <si>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</si>
  <si>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</si>
  <si>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</si>
  <si>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</si>
  <si>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</si>
  <si>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</si>
  <si>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</si>
  <si>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</si>
  <si>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</si>
  <si>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</si>
  <si>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</si>
  <si>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</si>
  <si>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</si>
  <si>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</si>
  <si>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</si>
  <si>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</si>
  <si>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</si>
  <si>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</si>
  <si>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</si>
  <si>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</si>
  <si>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</si>
  <si>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</si>
  <si>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</si>
  <si>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</si>
  <si>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</si>
  <si>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</si>
  <si>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</si>
  <si>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</si>
  <si>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</si>
  <si>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</si>
  <si>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</si>
  <si>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</si>
  <si>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</si>
  <si>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</si>
  <si>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</si>
  <si>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</si>
  <si>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</si>
  <si>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</si>
  <si>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</si>
  <si>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</si>
  <si>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</si>
  <si>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</si>
  <si>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</si>
  <si>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</si>
  <si>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</si>
  <si>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</si>
  <si>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</si>
  <si>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</si>
  <si>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</si>
  <si>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</si>
  <si>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</si>
  <si>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</si>
  <si>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</si>
  <si>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</si>
  <si>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</si>
  <si>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</si>
  <si>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</si>
  <si>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</si>
  <si>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</si>
  <si>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</si>
  <si>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</si>
  <si>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</si>
  <si>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</si>
  <si>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</si>
  <si>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</si>
  <si>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</si>
  <si>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</si>
  <si>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</si>
  <si>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</si>
  <si>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</si>
  <si>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</si>
  <si>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</si>
  <si>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</si>
  <si>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</si>
  <si>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</si>
  <si>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</si>
  <si>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</si>
  <si>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</si>
  <si>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</si>
  <si>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</si>
  <si>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</si>
  <si>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</si>
  <si>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</si>
  <si>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</si>
  <si>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</si>
  <si>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</si>
  <si>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</si>
  <si>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</si>
  <si>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</si>
  <si>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</si>
  <si>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</si>
  <si>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</si>
  <si>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</si>
  <si>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</si>
  <si>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</si>
  <si>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</si>
  <si>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</si>
  <si>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</si>
  <si>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</si>
  <si>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</si>
  <si>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</si>
  <si>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</si>
  <si>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</si>
  <si>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</si>
  <si>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</si>
  <si>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</si>
  <si>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</si>
  <si>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</si>
  <si>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</si>
  <si>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</si>
  <si>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</si>
  <si>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</si>
  <si>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</si>
  <si>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</si>
  <si>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</si>
  <si>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</si>
  <si>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</si>
  <si>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</si>
  <si>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</si>
  <si>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</si>
  <si>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</si>
  <si>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</si>
  <si>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</si>
  <si>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</si>
  <si>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</si>
  <si>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</si>
  <si>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</si>
  <si>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</si>
  <si>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</si>
  <si>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</si>
  <si>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</si>
  <si>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</si>
  <si>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</si>
  <si>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</si>
  <si>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</si>
  <si>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</si>
  <si>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</si>
  <si>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</si>
  <si>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</si>
  <si>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</si>
  <si>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</si>
  <si>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</si>
  <si>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</si>
  <si>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</si>
  <si>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</si>
  <si>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</si>
  <si>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</si>
  <si>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</si>
  <si>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</si>
  <si>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</si>
  <si>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</si>
  <si>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</si>
  <si>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</si>
  <si>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</si>
  <si>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</si>
  <si>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</si>
  <si>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</si>
  <si>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</si>
  <si>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</si>
  <si>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</si>
  <si>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</si>
  <si>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</si>
  <si>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</si>
  <si>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</si>
  <si>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</si>
  <si>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</si>
  <si>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</si>
  <si>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</si>
  <si>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</si>
  <si>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</si>
  <si>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</si>
  <si>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</si>
  <si>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</si>
  <si>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</si>
  <si>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</si>
  <si>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</si>
  <si>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</si>
  <si>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</si>
  <si>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</si>
  <si>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</si>
  <si>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</si>
  <si>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</si>
  <si>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</si>
  <si>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</si>
  <si>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</si>
  <si>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</si>
  <si>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</si>
  <si>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</si>
  <si>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</si>
  <si>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</si>
  <si>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</si>
  <si>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</si>
  <si>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</si>
  <si>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</si>
  <si>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</si>
  <si>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</si>
  <si>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</si>
  <si>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</si>
  <si>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</si>
  <si>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</si>
  <si>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</si>
  <si>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</si>
  <si>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</si>
  <si>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</si>
  <si>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</si>
  <si>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</si>
  <si>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</si>
  <si>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</si>
  <si>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</si>
  <si>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</si>
  <si>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</si>
  <si>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</si>
  <si>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</si>
  <si>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</si>
  <si>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</si>
  <si>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</si>
  <si>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</si>
  <si>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</si>
  <si>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</si>
  <si>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</si>
  <si>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</si>
  <si>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</si>
  <si>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</si>
  <si>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</si>
  <si>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</si>
  <si>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</si>
  <si>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</si>
  <si>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</si>
  <si>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</si>
  <si>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</si>
  <si>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</si>
  <si>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</si>
  <si>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</si>
  <si>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</si>
  <si>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</si>
  <si>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</si>
  <si>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</si>
  <si>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</si>
  <si>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</si>
  <si>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</si>
  <si>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</si>
  <si>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</si>
  <si>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</si>
  <si>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</si>
  <si>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</si>
  <si>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</si>
  <si>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</si>
  <si>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</si>
  <si>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</si>
  <si>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</si>
  <si>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</si>
  <si>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</si>
  <si>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</si>
  <si>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</si>
  <si>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</si>
  <si>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</si>
  <si>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</si>
  <si>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</si>
  <si>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</si>
  <si>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</si>
  <si>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</si>
  <si>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</si>
  <si>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</si>
  <si>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</si>
  <si>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</si>
  <si>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</si>
  <si>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</si>
  <si>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</si>
  <si>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</si>
  <si>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</si>
  <si>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</si>
  <si>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</si>
  <si>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</si>
  <si>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</si>
  <si>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</si>
  <si>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</si>
  <si>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</si>
  <si>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</si>
  <si>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</si>
  <si>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</si>
  <si>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</si>
  <si>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</si>
  <si>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</si>
  <si>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</si>
  <si>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</si>
  <si>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</si>
  <si>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</si>
  <si>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</si>
  <si>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</si>
  <si>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</si>
  <si>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</si>
  <si>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</si>
  <si>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</si>
  <si>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</si>
  <si>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</si>
  <si>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</si>
  <si>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</si>
  <si>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</si>
  <si>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</si>
  <si>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</si>
  <si>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</si>
  <si>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</si>
  <si>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</si>
  <si>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</si>
  <si>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</si>
  <si>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</si>
  <si>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</si>
  <si>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</si>
  <si>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</si>
  <si>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</si>
  <si>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</si>
  <si>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</si>
  <si>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</si>
  <si>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</si>
  <si>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</si>
  <si>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</si>
  <si>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</si>
  <si>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</si>
  <si>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</si>
  <si>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</si>
  <si>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</si>
  <si>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</si>
  <si>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</si>
  <si>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</si>
  <si>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</si>
  <si>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</si>
  <si>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</si>
  <si>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</si>
  <si>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</si>
  <si>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</si>
  <si>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</si>
  <si>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</si>
  <si>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</si>
  <si>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</si>
  <si>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</si>
  <si>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</si>
  <si>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</si>
  <si>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</si>
  <si>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</si>
  <si>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</si>
  <si>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</si>
  <si>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</si>
  <si>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</si>
  <si>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</si>
  <si>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</si>
  <si>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</si>
  <si>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</si>
  <si>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</si>
  <si>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</si>
  <si>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</si>
  <si>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</si>
  <si>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</si>
  <si>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</si>
  <si>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</si>
  <si>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</si>
  <si>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</si>
  <si>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</si>
  <si>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</si>
  <si>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</si>
  <si>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</si>
  <si>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</si>
  <si>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</si>
  <si>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</si>
  <si>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</si>
  <si>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</si>
  <si>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</si>
  <si>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</si>
  <si>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</si>
  <si>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</si>
  <si>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</si>
  <si>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</si>
  <si>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</si>
  <si>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</si>
  <si>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</si>
  <si>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</si>
  <si>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</si>
  <si>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</si>
  <si>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</si>
  <si>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</si>
  <si>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</si>
  <si>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</si>
  <si>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</si>
  <si>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</si>
  <si>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</si>
  <si>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</si>
  <si>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</si>
  <si>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</si>
  <si>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</si>
  <si>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</si>
  <si>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</si>
  <si>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</si>
  <si>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</si>
  <si>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</si>
  <si>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</si>
  <si>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</si>
  <si>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</si>
  <si>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</si>
  <si>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</si>
  <si>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</si>
  <si>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</si>
  <si>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</si>
  <si>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</si>
  <si>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</si>
  <si>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</si>
  <si>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</si>
  <si>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</si>
  <si>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</si>
  <si>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</si>
  <si>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</si>
  <si>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</si>
  <si>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</si>
  <si>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</si>
  <si>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</si>
  <si>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</si>
  <si>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</si>
  <si>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</si>
  <si>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</si>
  <si>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</si>
  <si>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</si>
  <si>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</si>
  <si>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</si>
  <si>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</si>
  <si>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</si>
  <si>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</si>
  <si>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</si>
  <si>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</si>
  <si>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</si>
  <si>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</si>
  <si>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</si>
  <si>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</si>
  <si>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</si>
  <si>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</si>
  <si>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</si>
  <si>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</si>
  <si>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</si>
  <si>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</si>
  <si>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</si>
  <si>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</si>
  <si>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</si>
  <si>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</si>
  <si>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</si>
  <si>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</si>
  <si>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</si>
  <si>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</si>
  <si>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</si>
  <si>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</si>
  <si>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</si>
  <si>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</si>
  <si>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</si>
  <si>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</si>
  <si>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</si>
  <si>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</si>
  <si>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</si>
  <si>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</si>
  <si>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</si>
  <si>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</si>
  <si>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</si>
  <si>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</si>
  <si>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</si>
  <si>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</si>
  <si>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</si>
  <si>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</si>
  <si>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</si>
  <si>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</si>
  <si>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</si>
  <si>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</si>
  <si>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</si>
  <si>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</si>
  <si>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</si>
  <si>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</si>
  <si>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</si>
  <si>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</si>
  <si>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</si>
  <si>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</si>
  <si>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</si>
  <si>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</si>
  <si>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</si>
  <si>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</si>
  <si>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</si>
  <si>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</si>
  <si>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</si>
  <si>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</si>
  <si>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</si>
  <si>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</si>
  <si>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</si>
  <si>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</si>
  <si>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</si>
  <si>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</si>
  <si>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</si>
  <si>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</si>
  <si>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</si>
  <si>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</si>
  <si>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</si>
  <si>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</si>
  <si>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</si>
  <si>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</si>
  <si>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</si>
  <si>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</si>
  <si>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</si>
  <si>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</si>
  <si>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</si>
  <si>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</si>
  <si>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</si>
  <si>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</si>
  <si>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</si>
  <si>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</si>
  <si>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</si>
  <si>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</si>
  <si>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</si>
  <si>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</si>
  <si>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</si>
  <si>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</si>
  <si>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</si>
  <si>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</si>
  <si>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</si>
  <si>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</si>
  <si>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</si>
  <si>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</si>
  <si>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</si>
  <si>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</si>
  <si>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</si>
  <si>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</si>
  <si>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</si>
  <si>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</si>
  <si>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</si>
  <si>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</si>
  <si>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</si>
  <si>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</si>
  <si>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</si>
  <si>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</si>
  <si>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</si>
  <si>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</si>
  <si>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</si>
  <si>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</si>
  <si>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</si>
  <si>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</si>
  <si>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</si>
  <si>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</si>
  <si>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</si>
  <si>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</si>
  <si>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</si>
  <si>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</si>
  <si>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</si>
  <si>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</si>
  <si>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</si>
  <si>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</si>
  <si>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</si>
  <si>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</si>
  <si>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</si>
  <si>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</si>
  <si>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</si>
  <si>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</si>
  <si>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</si>
  <si>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</si>
  <si>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</si>
  <si>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</si>
  <si>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</si>
  <si>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</si>
  <si>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</si>
  <si>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</si>
  <si>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</si>
  <si>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</si>
  <si>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</si>
  <si>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</si>
  <si>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</si>
  <si>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</si>
  <si>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</si>
  <si>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</si>
  <si>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</si>
  <si>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</si>
  <si>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</si>
  <si>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</si>
  <si>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</si>
  <si>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</si>
  <si>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</si>
  <si>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</si>
  <si>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</si>
  <si>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</si>
  <si>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</si>
  <si>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</si>
  <si>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</si>
  <si>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</si>
  <si>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</si>
  <si>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</si>
  <si>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</si>
  <si>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</si>
  <si>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</si>
  <si>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</si>
  <si>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</si>
  <si>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</si>
  <si>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</si>
  <si>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</si>
  <si>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</si>
  <si>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</si>
  <si>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</si>
  <si>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</si>
  <si>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</si>
  <si>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</si>
  <si>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</si>
  <si>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</si>
  <si>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</si>
  <si>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</si>
  <si>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</si>
  <si>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</si>
  <si>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</si>
  <si>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</si>
  <si>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</si>
  <si>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</si>
  <si>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</si>
  <si>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</si>
  <si>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</si>
  <si>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</si>
  <si>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</si>
  <si>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</si>
  <si>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</si>
  <si>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</si>
  <si>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</si>
  <si>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</si>
  <si>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</si>
  <si>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</si>
  <si>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</si>
  <si>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</si>
  <si>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</si>
  <si>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</si>
  <si>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</si>
  <si>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</si>
  <si>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</si>
  <si>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</si>
  <si>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</si>
  <si>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</si>
  <si>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</si>
  <si>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</si>
  <si>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</si>
  <si>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</si>
  <si>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</si>
  <si>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</si>
  <si>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</si>
  <si>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</si>
  <si>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</si>
  <si>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</si>
  <si>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</si>
  <si>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</si>
  <si>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</si>
  <si>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</si>
  <si>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</si>
  <si>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</si>
  <si>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</si>
  <si>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</si>
  <si>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</si>
  <si>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</si>
  <si>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</si>
  <si>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</si>
  <si>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</si>
  <si>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</si>
  <si>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</si>
  <si>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</si>
  <si>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</si>
  <si>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</si>
  <si>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</si>
  <si>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</si>
  <si>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</si>
  <si>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</si>
  <si>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</si>
  <si>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</si>
  <si>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</si>
  <si>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</si>
  <si>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</si>
  <si>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</si>
  <si>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</si>
  <si>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</si>
  <si>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</si>
  <si>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</si>
  <si>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</si>
  <si>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</si>
  <si>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</si>
  <si>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</si>
  <si>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</si>
  <si>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</si>
  <si>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</si>
  <si>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</si>
  <si>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</si>
  <si>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</si>
  <si>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</si>
  <si>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</si>
  <si>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</si>
  <si>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</si>
  <si>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</si>
  <si>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</si>
  <si>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</si>
  <si>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</si>
  <si>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</si>
  <si>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</si>
  <si>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</si>
  <si>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</si>
  <si>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</si>
  <si>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</si>
  <si>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</si>
  <si>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</si>
  <si>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</si>
  <si>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</si>
  <si>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</si>
  <si>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</si>
  <si>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</si>
  <si>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</si>
  <si>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</si>
  <si>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</si>
  <si>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</si>
  <si>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</si>
  <si>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</si>
  <si>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</si>
  <si>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</si>
  <si>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</si>
  <si>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</si>
  <si>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</si>
  <si>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</si>
  <si>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</si>
  <si>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</si>
  <si>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</si>
  <si>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</si>
  <si>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</si>
  <si>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</si>
  <si>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</si>
  <si>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</si>
  <si>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</si>
  <si>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</si>
  <si>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</si>
  <si>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</si>
  <si>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</si>
  <si>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</si>
  <si>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</si>
  <si>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</si>
  <si>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</si>
  <si>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</si>
  <si>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</si>
  <si>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</si>
  <si>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</si>
  <si>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</si>
  <si>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</si>
  <si>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</si>
  <si>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</si>
  <si>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</si>
  <si>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</si>
  <si>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</si>
  <si>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</si>
  <si>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</si>
  <si>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</si>
  <si>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</si>
  <si>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</si>
  <si>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</si>
  <si>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</si>
  <si>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</si>
  <si>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</si>
  <si>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</si>
  <si>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</si>
  <si>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</si>
  <si>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</si>
  <si>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</si>
  <si>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</si>
  <si>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</si>
  <si>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</si>
  <si>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</si>
  <si>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</si>
  <si>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</si>
  <si>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</si>
  <si>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</si>
  <si>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</si>
  <si>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</si>
  <si>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</si>
  <si>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</si>
  <si>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</si>
  <si>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</si>
  <si>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</si>
  <si>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</si>
  <si>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</si>
  <si>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</si>
  <si>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</si>
  <si>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</si>
  <si>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</si>
  <si>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</si>
  <si>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</si>
  <si>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</si>
  <si>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</si>
  <si>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</si>
  <si>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</si>
  <si>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</si>
  <si>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</si>
  <si>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</si>
  <si>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</si>
  <si>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</si>
  <si>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</si>
  <si>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</si>
  <si>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</si>
  <si>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</si>
  <si>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</si>
  <si>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</si>
  <si>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</si>
  <si>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</si>
  <si>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</si>
  <si>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</si>
  <si>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</si>
  <si>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</si>
  <si>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</si>
  <si>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</si>
  <si>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</si>
  <si>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</si>
  <si>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</si>
  <si>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</si>
  <si>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</si>
  <si>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</si>
  <si>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</si>
  <si>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</si>
  <si>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</si>
  <si>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</si>
  <si>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</si>
  <si>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</si>
  <si>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</si>
  <si>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</si>
  <si>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</si>
  <si>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</si>
  <si>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</si>
  <si>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</si>
  <si>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</si>
  <si>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</si>
  <si>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</si>
  <si>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</si>
  <si>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</si>
  <si>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</si>
  <si>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</si>
  <si>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</si>
  <si>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</si>
  <si>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</si>
  <si>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</si>
  <si>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</si>
  <si>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</si>
  <si>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</si>
  <si>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</si>
  <si>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</si>
  <si>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</si>
  <si>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</si>
  <si>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</si>
  <si>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</si>
  <si>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</si>
  <si>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</si>
  <si>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</si>
  <si>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</si>
  <si>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</si>
  <si>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</si>
  <si>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</si>
  <si>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</si>
  <si>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</si>
  <si>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</si>
  <si>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</si>
  <si>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</si>
  <si>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</si>
  <si>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</si>
  <si>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</si>
  <si>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</si>
  <si>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</si>
  <si>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</si>
  <si>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</si>
  <si>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</si>
  <si>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</si>
  <si>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</si>
  <si>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</si>
  <si>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</si>
  <si>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</si>
  <si>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</si>
  <si>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</si>
  <si>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</si>
  <si>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</si>
  <si>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</si>
  <si>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</si>
  <si>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</si>
  <si>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</si>
  <si>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</si>
  <si>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</si>
  <si>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</si>
  <si>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</si>
  <si>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</si>
  <si>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</si>
  <si>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</si>
  <si>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</si>
  <si>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</si>
  <si>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</si>
  <si>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</si>
  <si>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</si>
  <si>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</si>
  <si>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</si>
  <si>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</si>
  <si>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</si>
  <si>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</si>
  <si>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</si>
  <si>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</si>
  <si>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</si>
  <si>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</si>
  <si>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</si>
  <si>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</si>
  <si>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</si>
  <si>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</si>
  <si>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</si>
  <si>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</si>
  <si>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</si>
  <si>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</si>
  <si>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</si>
  <si>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</si>
  <si>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</si>
  <si>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</si>
  <si>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</si>
  <si>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</si>
  <si>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</si>
  <si>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</si>
  <si>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</si>
  <si>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</si>
  <si>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</si>
  <si>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</si>
  <si>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</si>
  <si>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</si>
  <si>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</si>
  <si>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</si>
  <si>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</si>
  <si>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</si>
  <si>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</si>
  <si>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</si>
  <si>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</si>
  <si>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</si>
  <si>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</si>
  <si>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</si>
  <si>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</si>
  <si>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</si>
  <si>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</si>
  <si>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</si>
  <si>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</si>
  <si>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</si>
  <si>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</si>
  <si>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</si>
  <si>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</si>
  <si>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</si>
  <si>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</si>
  <si>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</si>
  <si>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</si>
  <si>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</si>
  <si>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</si>
  <si>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</si>
  <si>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</si>
  <si>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</si>
  <si>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</si>
  <si>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</si>
  <si>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</si>
  <si>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</si>
  <si>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</si>
  <si>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</si>
  <si>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</si>
  <si>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</si>
  <si>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</si>
  <si>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</si>
  <si>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</si>
  <si>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</si>
  <si>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</si>
  <si>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</si>
  <si>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</si>
  <si>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</si>
  <si>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</si>
  <si>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</si>
  <si>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</si>
  <si>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</si>
  <si>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</si>
  <si>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</si>
  <si>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</si>
  <si>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</si>
  <si>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</si>
  <si>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</si>
  <si>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</si>
  <si>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</si>
  <si>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</si>
  <si>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</si>
  <si>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</si>
  <si>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</si>
  <si>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</si>
  <si>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</si>
  <si>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</si>
  <si>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</si>
  <si>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</si>
  <si>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</si>
  <si>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</si>
  <si>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</si>
  <si>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</si>
  <si>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</si>
  <si>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</si>
  <si>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</si>
  <si>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</si>
  <si>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</si>
  <si>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</si>
  <si>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</si>
  <si>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</si>
  <si>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</si>
  <si>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</si>
  <si>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</si>
  <si>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</si>
  <si>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</si>
  <si>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</si>
  <si>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</si>
  <si>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</si>
  <si>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</si>
  <si>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</si>
  <si>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</si>
  <si>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</si>
  <si>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</si>
  <si>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</si>
  <si>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</si>
  <si>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</si>
  <si>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</si>
  <si>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</si>
  <si>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</si>
  <si>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</si>
  <si>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</si>
  <si>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</si>
  <si>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</si>
  <si>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</si>
  <si>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</si>
  <si>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</si>
  <si>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</si>
  <si>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</si>
  <si>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</si>
  <si>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</si>
  <si>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</si>
  <si>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</si>
  <si>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</si>
  <si>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</si>
  <si>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</si>
  <si>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</si>
  <si>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</si>
  <si>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</si>
  <si>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</si>
  <si>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</si>
  <si>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</si>
  <si>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</si>
  <si>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</si>
  <si>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</si>
  <si>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</si>
  <si>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</si>
  <si>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</si>
  <si>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</si>
  <si>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</si>
  <si>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</si>
  <si>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</si>
  <si>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</si>
  <si>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</si>
  <si>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</si>
  <si>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</si>
  <si>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</si>
  <si>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</si>
  <si>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</si>
  <si>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</si>
  <si>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</si>
  <si>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</si>
  <si>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</si>
  <si>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</si>
  <si>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</si>
  <si>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</si>
  <si>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</si>
  <si>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</si>
  <si>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</si>
  <si>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</si>
  <si>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</si>
  <si>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</si>
  <si>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</si>
  <si>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</si>
  <si>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</si>
  <si>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</si>
  <si>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</si>
  <si>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</si>
  <si>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</si>
  <si>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</si>
  <si>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</si>
  <si>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</si>
  <si>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</si>
  <si>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</si>
  <si>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</si>
  <si>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</si>
  <si>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</si>
  <si>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</si>
  <si>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</si>
  <si>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</si>
  <si>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</si>
  <si>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</si>
  <si>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</si>
  <si>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</si>
  <si>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</si>
  <si>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</si>
  <si>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</si>
  <si>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</si>
  <si>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</si>
  <si>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</si>
  <si>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</si>
  <si>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</si>
  <si>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</si>
  <si>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</si>
  <si>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</si>
  <si>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</si>
  <si>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</si>
  <si>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</si>
  <si>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</si>
  <si>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</si>
  <si>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</si>
  <si>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</si>
  <si>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</si>
  <si>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</si>
  <si>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</si>
  <si>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</si>
  <si>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</si>
  <si>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</si>
  <si>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</si>
  <si>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</si>
  <si>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</si>
  <si>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</si>
  <si>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</si>
  <si>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</si>
  <si>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</si>
  <si>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</si>
  <si>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</si>
  <si>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</si>
  <si>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</si>
  <si>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</si>
  <si>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</si>
  <si>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</si>
  <si>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</si>
  <si>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</si>
  <si>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</si>
  <si>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</si>
  <si>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</si>
  <si>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</si>
  <si>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</si>
  <si>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</si>
  <si>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</si>
  <si>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</si>
  <si>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</si>
  <si>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</si>
  <si>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</si>
  <si>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</si>
  <si>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</si>
  <si>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</si>
  <si>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</si>
  <si>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</si>
  <si>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</si>
  <si>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</si>
  <si>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</si>
  <si>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</si>
  <si>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</si>
  <si>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</si>
  <si>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</si>
  <si>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</si>
  <si>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</si>
  <si>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</si>
  <si>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</si>
  <si>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</si>
  <si>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</si>
  <si>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</si>
  <si>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</si>
  <si>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</si>
  <si>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</si>
  <si>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</si>
  <si>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</si>
  <si>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</si>
  <si>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</si>
  <si>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</si>
  <si>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</si>
  <si>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</si>
  <si>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</si>
  <si>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</si>
  <si>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</si>
  <si>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</si>
  <si>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</si>
  <si>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</si>
  <si>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</si>
  <si>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</si>
  <si>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</si>
  <si>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</si>
  <si>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</si>
  <si>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</si>
  <si>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</si>
  <si>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</si>
  <si>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</si>
  <si>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</si>
  <si>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</si>
  <si>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</si>
  <si>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</si>
  <si>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</si>
  <si>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</si>
  <si>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</si>
  <si>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</si>
  <si>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</si>
  <si>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</si>
  <si>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</si>
  <si>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</si>
  <si>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</si>
  <si>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</si>
  <si>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</si>
  <si>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</si>
  <si>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</si>
  <si>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</si>
  <si>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</si>
  <si>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</si>
  <si>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</si>
  <si>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</si>
  <si>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</si>
  <si>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</si>
  <si>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</si>
  <si>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</si>
  <si>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</si>
  <si>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</si>
  <si>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</si>
  <si>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</si>
  <si>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</si>
  <si>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</si>
  <si>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</si>
  <si>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</si>
  <si>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</si>
  <si>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</si>
  <si>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</si>
  <si>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</si>
  <si>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</si>
  <si>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</si>
  <si>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</si>
  <si>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</si>
  <si>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</si>
  <si>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</si>
  <si>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</si>
  <si>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</si>
  <si>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</si>
  <si>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</si>
  <si>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</si>
  <si>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</si>
  <si>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</si>
  <si>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</si>
  <si>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</si>
  <si>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</si>
  <si>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</si>
  <si>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</si>
  <si>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</si>
  <si>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</si>
  <si>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</si>
  <si>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</si>
  <si>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</si>
  <si>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</si>
  <si>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</si>
  <si>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</si>
  <si>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</si>
  <si>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</si>
  <si>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</si>
  <si>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</si>
  <si>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</si>
  <si>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</si>
  <si>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</si>
  <si>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</si>
  <si>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</si>
  <si>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</si>
  <si>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</si>
  <si>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</si>
  <si>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</si>
  <si>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</si>
  <si>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</si>
  <si>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</si>
  <si>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</si>
  <si>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</si>
  <si>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</si>
  <si>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</si>
  <si>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</si>
  <si>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</si>
  <si>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</si>
  <si>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</si>
  <si>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</si>
  <si>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</si>
  <si>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</si>
  <si>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</si>
  <si>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</si>
  <si>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</si>
  <si>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</si>
  <si>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</si>
  <si>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</si>
  <si>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</si>
  <si>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</si>
  <si>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</si>
  <si>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</si>
  <si>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</si>
  <si>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</si>
  <si>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</si>
  <si>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</si>
  <si>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</si>
  <si>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</si>
  <si>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</si>
  <si>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</si>
  <si>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</si>
  <si>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</si>
  <si>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</si>
  <si>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</si>
  <si>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</si>
  <si>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</si>
  <si>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</si>
  <si>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</si>
  <si>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</si>
  <si>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</si>
  <si>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</si>
  <si>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</si>
  <si>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</si>
  <si>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</si>
  <si>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</si>
  <si>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</si>
  <si>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</si>
  <si>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</si>
  <si>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</si>
  <si>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</si>
  <si>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</si>
  <si>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</si>
  <si>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</si>
  <si>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</si>
  <si>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</si>
  <si>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</si>
  <si>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</si>
  <si>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</si>
  <si>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</si>
  <si>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</si>
  <si>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</si>
  <si>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</si>
  <si>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</si>
  <si>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</si>
  <si>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</si>
  <si>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</si>
  <si>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</si>
  <si>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</si>
  <si>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</si>
  <si>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</si>
  <si>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</si>
  <si>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</si>
  <si>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</si>
  <si>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</si>
  <si>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</si>
  <si>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</si>
  <si>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</si>
  <si>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</si>
  <si>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</si>
  <si>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</si>
  <si>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</si>
  <si>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</si>
  <si>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</si>
  <si>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</si>
  <si>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</si>
  <si>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</si>
  <si>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</si>
  <si>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</si>
  <si>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</si>
  <si>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</si>
  <si>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</si>
  <si>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</si>
  <si>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</si>
  <si>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</si>
  <si>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</si>
  <si>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</si>
  <si>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</si>
  <si>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</si>
  <si>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</si>
  <si>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</si>
  <si>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</si>
  <si>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</si>
  <si>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</si>
  <si>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</si>
  <si>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</si>
  <si>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</si>
  <si>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</si>
  <si>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</si>
  <si>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</si>
  <si>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</si>
  <si>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</si>
  <si>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</si>
  <si>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</si>
  <si>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</si>
  <si>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</si>
  <si>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</si>
  <si>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</si>
  <si>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</si>
  <si>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</si>
  <si>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</si>
  <si>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</si>
  <si>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</si>
  <si>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</si>
  <si>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</si>
  <si>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</si>
  <si>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</si>
  <si>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</si>
  <si>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</si>
  <si>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</si>
  <si>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</si>
  <si>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</si>
  <si>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</si>
  <si>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</si>
  <si>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</si>
  <si>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</si>
  <si>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</si>
  <si>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</si>
  <si>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</si>
  <si>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</si>
  <si>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</si>
  <si>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</si>
  <si>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</si>
  <si>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</si>
  <si>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</si>
  <si>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</si>
  <si>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</si>
  <si>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</si>
  <si>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</si>
  <si>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</si>
  <si>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</si>
  <si>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</si>
  <si>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</si>
  <si>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</si>
  <si>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</si>
  <si>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</si>
  <si>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</si>
  <si>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</si>
  <si>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</si>
  <si>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</si>
  <si>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</si>
  <si>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</si>
  <si>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</si>
  <si>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</si>
  <si>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</si>
  <si>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</si>
  <si>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</si>
  <si>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</si>
  <si>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</si>
  <si>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</si>
  <si>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</si>
  <si>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</si>
  <si>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</si>
  <si>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</si>
  <si>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</si>
  <si>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</si>
  <si>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</si>
  <si>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</si>
  <si>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</si>
  <si>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</si>
  <si>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</si>
  <si>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</si>
  <si>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</si>
  <si>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</si>
  <si>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</si>
  <si>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</si>
  <si>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</si>
  <si>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</si>
  <si>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</si>
  <si>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</si>
  <si>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</si>
  <si>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</si>
  <si>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</si>
  <si>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</si>
  <si>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</si>
  <si>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</si>
  <si>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</si>
  <si>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</si>
  <si>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</si>
  <si>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</si>
  <si>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</si>
  <si>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</si>
  <si>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</si>
  <si>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</si>
  <si>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</si>
  <si>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</si>
  <si>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</si>
  <si>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</si>
  <si>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</si>
  <si>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</si>
  <si>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</si>
  <si>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</si>
  <si>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</si>
  <si>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</si>
  <si>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</si>
  <si>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</si>
  <si>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</si>
  <si>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</si>
  <si>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</si>
  <si>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</si>
  <si>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</si>
  <si>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</si>
  <si>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</si>
  <si>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</si>
  <si>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</si>
  <si>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</si>
  <si>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</si>
  <si>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</si>
  <si>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</si>
  <si>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</si>
  <si>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</si>
  <si>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</si>
  <si>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</si>
  <si>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</si>
  <si>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</si>
  <si>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</si>
  <si>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</si>
  <si>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</si>
  <si>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</si>
  <si>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</si>
  <si>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</si>
  <si>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</si>
  <si>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</si>
  <si>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</si>
  <si>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</si>
  <si>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</si>
  <si>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</si>
  <si>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</si>
  <si>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</si>
  <si>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</si>
  <si>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</si>
  <si>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</si>
  <si>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</si>
  <si>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</si>
  <si>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</si>
  <si>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</si>
  <si>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</si>
  <si>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</si>
  <si>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</si>
  <si>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</si>
  <si>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</si>
  <si>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</si>
  <si>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</si>
  <si>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</si>
  <si>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</si>
  <si>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</si>
  <si>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</si>
  <si>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</si>
  <si>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</si>
  <si>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</si>
  <si>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</si>
  <si>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</si>
  <si>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</si>
  <si>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</si>
  <si>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</si>
  <si>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</si>
  <si>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</si>
  <si>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</si>
  <si>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</si>
  <si>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</si>
  <si>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</si>
  <si>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</si>
  <si>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</si>
  <si>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</si>
  <si>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</si>
  <si>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</si>
  <si>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</si>
  <si>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</si>
  <si>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</si>
  <si>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</si>
  <si>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</si>
  <si>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</si>
  <si>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</si>
  <si>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</si>
  <si>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</si>
  <si>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</si>
  <si>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</si>
  <si>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</si>
  <si>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</si>
  <si>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</si>
  <si>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</si>
  <si>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</si>
  <si>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</si>
  <si>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</si>
  <si>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</si>
  <si>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</si>
  <si>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</si>
  <si>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</si>
  <si>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</si>
  <si>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</si>
  <si>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</si>
  <si>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</si>
  <si>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</si>
  <si>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</si>
  <si>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</si>
  <si>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</si>
  <si>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</si>
  <si>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</si>
  <si>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</si>
  <si>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</si>
  <si>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</si>
  <si>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</si>
  <si>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</si>
  <si>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</si>
  <si>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</si>
  <si>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</si>
  <si>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</si>
  <si>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</si>
  <si>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</si>
  <si>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</si>
  <si>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</si>
  <si>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</si>
  <si>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</si>
  <si>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</si>
  <si>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</si>
  <si>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</si>
  <si>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</si>
  <si>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</si>
  <si>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</si>
  <si>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</si>
  <si>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</si>
  <si>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</si>
  <si>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</si>
  <si>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</si>
  <si>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</si>
  <si>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</si>
  <si>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</si>
  <si>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</si>
  <si>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</si>
  <si>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</si>
  <si>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</si>
  <si>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</si>
  <si>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</si>
  <si>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</si>
  <si>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</si>
  <si>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</si>
  <si>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</si>
  <si>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</si>
  <si>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</si>
  <si>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</si>
  <si>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</si>
  <si>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</si>
  <si>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</si>
  <si>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</si>
  <si>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</si>
  <si>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</si>
  <si>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</si>
  <si>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</si>
  <si>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</si>
  <si>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</si>
  <si>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</si>
  <si>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</si>
  <si>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</si>
  <si>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</si>
  <si>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</si>
  <si>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</si>
  <si>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</si>
  <si>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</si>
  <si>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</si>
  <si>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</si>
  <si>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</si>
  <si>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</si>
  <si>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</si>
  <si>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</si>
  <si>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</si>
  <si>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</si>
  <si>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</si>
  <si>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</si>
  <si>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</si>
  <si>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</si>
  <si>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</si>
  <si>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</si>
  <si>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</si>
  <si>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</si>
  <si>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</si>
  <si>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</si>
  <si>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</si>
  <si>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</si>
  <si>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</si>
  <si>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</si>
  <si>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</si>
  <si>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</si>
  <si>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</si>
  <si>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</si>
  <si>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</si>
  <si>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</si>
  <si>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</si>
  <si>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</si>
  <si>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</si>
  <si>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</si>
  <si>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</si>
  <si>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</si>
  <si>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</si>
  <si>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</si>
  <si>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</si>
  <si>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</si>
  <si>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</si>
  <si>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</si>
  <si>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</si>
  <si>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</si>
  <si>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</si>
  <si>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</si>
  <si>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</si>
  <si>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</si>
  <si>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</si>
  <si>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</si>
  <si>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</si>
  <si>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</si>
  <si>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</si>
  <si>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</si>
  <si>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</si>
  <si>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</si>
  <si>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</si>
  <si>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</si>
  <si>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</si>
  <si>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</si>
  <si>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</si>
  <si>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</si>
  <si>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</si>
  <si>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</si>
  <si>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</si>
  <si>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</si>
  <si>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</si>
  <si>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</si>
  <si>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</si>
  <si>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</si>
  <si>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</si>
  <si>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</si>
  <si>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</si>
  <si>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</si>
  <si>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</si>
  <si>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</si>
  <si>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</si>
  <si>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</si>
  <si>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</si>
  <si>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</si>
  <si>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</si>
  <si>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</si>
  <si>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</si>
  <si>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</si>
  <si>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</si>
  <si>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</si>
  <si>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</si>
  <si>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</si>
  <si>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</si>
  <si>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</si>
  <si>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</si>
  <si>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</si>
  <si>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</si>
  <si>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</si>
  <si>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</si>
  <si>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</si>
  <si>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</si>
  <si>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</si>
  <si>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</si>
  <si>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</si>
  <si>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</si>
  <si>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</si>
  <si>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</si>
  <si>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</si>
  <si>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</si>
  <si>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</si>
  <si>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</si>
  <si>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</si>
  <si>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</si>
  <si>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</si>
  <si>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</si>
  <si>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</si>
  <si>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</si>
  <si>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</si>
  <si>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</si>
  <si>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</si>
  <si>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</si>
  <si>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</si>
  <si>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</si>
  <si>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</si>
  <si>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</si>
  <si>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</si>
  <si>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</si>
  <si>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</si>
  <si>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</si>
  <si>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</si>
  <si>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</si>
  <si>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</si>
  <si>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</si>
  <si>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</si>
  <si>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</si>
  <si>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</si>
  <si>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</si>
  <si>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</si>
  <si>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</si>
  <si>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</si>
  <si>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</si>
  <si>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</si>
  <si>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</si>
  <si>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</si>
  <si>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</si>
  <si>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</si>
  <si>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</si>
  <si>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</si>
  <si>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</si>
  <si>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</si>
  <si>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</si>
  <si>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</si>
  <si>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</si>
  <si>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</si>
  <si>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</si>
  <si>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</si>
  <si>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</si>
  <si>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</si>
  <si>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</si>
  <si>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</si>
  <si>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</si>
  <si>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</si>
  <si>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</si>
  <si>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</si>
  <si>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</si>
  <si>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</si>
  <si>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</si>
  <si>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</si>
  <si>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</si>
  <si>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</si>
  <si>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</si>
  <si>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</si>
  <si>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</si>
  <si>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</si>
  <si>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</si>
  <si>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</si>
  <si>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</si>
  <si>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</si>
  <si>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</si>
  <si>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</si>
  <si>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</si>
  <si>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</si>
  <si>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</si>
  <si>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</si>
  <si>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</si>
  <si>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</si>
  <si>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</si>
  <si>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</si>
  <si>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</si>
  <si>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</si>
  <si>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</si>
  <si>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</si>
  <si>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</si>
  <si>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</si>
  <si>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</si>
  <si>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</si>
  <si>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</si>
  <si>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</si>
  <si>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</si>
  <si>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</si>
  <si>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</si>
  <si>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</si>
  <si>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</si>
  <si>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</si>
  <si>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</si>
  <si>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</si>
  <si>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</si>
  <si>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</si>
  <si>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</si>
  <si>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</si>
  <si>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</si>
  <si>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</si>
  <si>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</si>
  <si>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</si>
  <si>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</si>
  <si>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</si>
  <si>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</si>
  <si>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</si>
  <si>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</si>
  <si>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</si>
  <si>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</si>
  <si>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</si>
  <si>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</si>
  <si>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</si>
  <si>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</si>
  <si>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</si>
  <si>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</si>
  <si>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</si>
  <si>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</si>
  <si>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</si>
  <si>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</si>
  <si>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</si>
  <si>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</si>
  <si>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</si>
  <si>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</si>
  <si>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</si>
  <si>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</si>
  <si>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</si>
  <si>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</si>
  <si>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</si>
  <si>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</si>
  <si>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</si>
  <si>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</si>
  <si>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</si>
  <si>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</si>
  <si>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</si>
  <si>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</si>
  <si>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</si>
  <si>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</si>
  <si>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</si>
  <si>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</si>
  <si>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</si>
  <si>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</si>
  <si>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</si>
  <si>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</si>
  <si>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</si>
  <si>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</si>
  <si>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</si>
  <si>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</si>
  <si>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</si>
  <si>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</si>
  <si>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</si>
  <si>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</si>
  <si>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</si>
  <si>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</si>
  <si>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</si>
  <si>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</si>
  <si>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</si>
  <si>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</si>
  <si>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</si>
  <si>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</si>
  <si>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</si>
  <si>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</si>
  <si>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</si>
  <si>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</si>
  <si>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</si>
  <si>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</si>
  <si>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</si>
  <si>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</si>
  <si>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</si>
  <si>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</si>
  <si>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</si>
  <si>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</si>
  <si>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</si>
  <si>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</si>
  <si>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</si>
  <si>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</si>
  <si>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</si>
  <si>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</si>
  <si>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</si>
  <si>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</si>
  <si>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</si>
  <si>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</si>
  <si>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</si>
  <si>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</si>
  <si>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</si>
  <si>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</si>
  <si>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</si>
  <si>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</si>
  <si>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</si>
  <si>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</si>
  <si>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</si>
  <si>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</si>
  <si>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</si>
  <si>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</si>
  <si>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</si>
  <si>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</si>
  <si>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</si>
  <si>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</si>
  <si>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</si>
  <si>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</si>
  <si>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</si>
  <si>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</si>
  <si>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</si>
  <si>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</si>
  <si>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</si>
  <si>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</si>
  <si>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</si>
  <si>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</si>
  <si>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</si>
  <si>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</si>
  <si>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</si>
  <si>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</si>
  <si>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</si>
  <si>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</si>
  <si>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</si>
  <si>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</si>
  <si>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</si>
  <si>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</si>
  <si>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</si>
  <si>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</si>
  <si>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</si>
  <si>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</si>
  <si>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</si>
  <si>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</si>
  <si>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</si>
  <si>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</si>
  <si>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</si>
  <si>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</si>
  <si>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</si>
  <si>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</si>
  <si>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</si>
  <si>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</si>
  <si>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</si>
  <si>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</si>
  <si>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</si>
  <si>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</si>
  <si>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</si>
  <si>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</si>
  <si>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</si>
  <si>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</si>
  <si>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</si>
  <si>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</si>
  <si>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</si>
  <si>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</si>
  <si>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</si>
  <si>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</si>
  <si>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</si>
  <si>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</si>
  <si>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</si>
  <si>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</si>
  <si>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</si>
  <si>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</si>
  <si>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</si>
  <si>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</si>
  <si>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</si>
  <si>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</si>
  <si>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</si>
  <si>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</si>
  <si>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</si>
  <si>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</si>
  <si>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</si>
  <si>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</si>
  <si>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</si>
  <si>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</si>
  <si>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</si>
  <si>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</si>
  <si>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</si>
  <si>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</si>
  <si>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</si>
  <si>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</si>
  <si>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</si>
  <si>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</si>
  <si>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</si>
  <si>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</si>
  <si>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</si>
  <si>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</si>
  <si>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</si>
  <si>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</si>
  <si>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</si>
  <si>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</si>
  <si>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</si>
  <si>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</si>
  <si>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</si>
  <si>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</si>
  <si>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</si>
  <si>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</si>
  <si>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</si>
  <si>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</si>
  <si>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</si>
  <si>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</si>
  <si>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</si>
  <si>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</si>
  <si>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</si>
  <si>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</si>
  <si>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</si>
  <si>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</si>
  <si>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</si>
  <si>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</si>
  <si>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</si>
  <si>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</si>
  <si>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</si>
  <si>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</si>
  <si>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</si>
  <si>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</si>
  <si>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</si>
  <si>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</si>
  <si>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</si>
  <si>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</si>
  <si>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</si>
  <si>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</si>
  <si>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</si>
  <si>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</si>
  <si>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</si>
  <si>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</si>
  <si>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</si>
  <si>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</si>
  <si>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</si>
  <si>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</si>
  <si>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</si>
  <si>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</si>
  <si>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</si>
  <si>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</si>
  <si>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</si>
  <si>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</si>
  <si>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</si>
  <si>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</si>
  <si>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</si>
  <si>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</si>
  <si>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</si>
  <si>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</si>
  <si>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</si>
  <si>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</si>
  <si>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</si>
  <si>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</si>
  <si>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</si>
  <si>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</si>
  <si>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</si>
  <si>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</si>
  <si>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</si>
  <si>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</si>
  <si>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</si>
  <si>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</si>
  <si>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</si>
  <si>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</si>
  <si>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</si>
  <si>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</si>
  <si>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</si>
  <si>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</si>
  <si>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</si>
  <si>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</si>
  <si>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</si>
  <si>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</si>
  <si>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</si>
  <si>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</si>
  <si>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</si>
  <si>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</si>
  <si>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</si>
  <si>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</si>
  <si>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</si>
  <si>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</si>
  <si>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</si>
  <si>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</si>
  <si>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</si>
  <si>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</si>
  <si>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</si>
  <si>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</si>
  <si>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</si>
  <si>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</si>
  <si>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</si>
  <si>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</si>
  <si>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</si>
  <si>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</si>
  <si>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</si>
  <si>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</si>
  <si>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</si>
  <si>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</si>
  <si>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</si>
  <si>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</si>
  <si>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</si>
  <si>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</si>
  <si>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</si>
  <si>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</si>
  <si>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</si>
  <si>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</si>
  <si>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</si>
  <si>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</si>
  <si>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</si>
  <si>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</si>
  <si>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</si>
  <si>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</si>
  <si>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</si>
  <si>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</si>
  <si>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</si>
  <si>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</si>
  <si>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</si>
  <si>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</si>
  <si>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</si>
  <si>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</si>
  <si>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</si>
  <si>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</si>
  <si>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</si>
  <si>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</si>
  <si>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</si>
  <si>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</si>
  <si>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</si>
  <si>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</si>
  <si>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</si>
  <si>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</si>
  <si>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</si>
  <si>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</si>
  <si>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</si>
  <si>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</si>
  <si>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</si>
  <si>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</si>
  <si>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</si>
  <si>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</si>
  <si>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</si>
  <si>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</si>
  <si>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</si>
  <si>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</si>
  <si>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</si>
  <si>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</si>
  <si>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</si>
  <si>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</si>
  <si>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</si>
  <si>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</si>
  <si>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</si>
  <si>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</si>
  <si>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</si>
  <si>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</si>
  <si>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</si>
  <si>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</si>
  <si>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</si>
  <si>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</si>
  <si>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</si>
  <si>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</si>
  <si>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</si>
  <si>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</si>
  <si>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</si>
  <si>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</si>
  <si>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</si>
  <si>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</si>
  <si>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</si>
  <si>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</si>
  <si>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</si>
  <si>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</si>
  <si>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</si>
  <si>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</si>
  <si>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</si>
  <si>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</si>
  <si>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</si>
  <si>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</si>
  <si>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</si>
  <si>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</si>
  <si>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</si>
  <si>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</si>
  <si>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</si>
  <si>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</si>
  <si>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</si>
  <si>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</si>
  <si>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</si>
  <si>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</si>
  <si>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</si>
  <si>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</si>
  <si>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</si>
  <si>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</si>
  <si>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</si>
  <si>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</si>
  <si>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</si>
  <si>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</si>
  <si>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</si>
  <si>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</si>
  <si>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</si>
  <si>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</si>
  <si>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</si>
  <si>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</si>
  <si>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</si>
  <si>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</si>
  <si>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</si>
  <si>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</si>
  <si>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</si>
  <si>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</si>
  <si>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</si>
  <si>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</si>
  <si>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</si>
  <si>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</si>
  <si>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</si>
  <si>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</si>
  <si>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</si>
  <si>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</si>
  <si>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</si>
  <si>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</si>
  <si>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</si>
  <si>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</si>
  <si>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</si>
  <si>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</si>
  <si>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</si>
  <si>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</si>
  <si>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</si>
  <si>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</si>
  <si>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</si>
  <si>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</si>
  <si>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</si>
  <si>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</si>
  <si>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</si>
  <si>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</si>
  <si>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</si>
  <si>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</si>
  <si>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</si>
  <si>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</si>
  <si>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</si>
  <si>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</si>
  <si>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</si>
  <si>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</si>
  <si>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</si>
  <si>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</si>
  <si>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</si>
  <si>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</si>
  <si>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</si>
  <si>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</si>
  <si>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</si>
  <si>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</si>
  <si>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</si>
  <si>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</si>
  <si>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</si>
  <si>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</si>
  <si>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</si>
  <si>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</si>
  <si>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</si>
  <si>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</si>
  <si>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</si>
  <si>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</si>
  <si>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</si>
  <si>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</si>
  <si>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</si>
  <si>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</si>
  <si>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</si>
  <si>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</si>
  <si>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</si>
  <si>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</si>
  <si>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</si>
  <si>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</si>
  <si>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</si>
  <si>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</si>
  <si>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</si>
  <si>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</si>
  <si>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</si>
  <si>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</si>
  <si>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</si>
  <si>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</si>
  <si>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</si>
  <si>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</si>
  <si>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</si>
  <si>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</si>
  <si>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</si>
  <si>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</si>
  <si>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</si>
  <si>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</si>
  <si>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</si>
  <si>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</si>
  <si>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</si>
  <si>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</si>
  <si>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</si>
  <si>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</si>
  <si>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</si>
  <si>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</si>
  <si>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</si>
  <si>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</si>
  <si>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</si>
  <si>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</si>
  <si>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</si>
  <si>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</si>
  <si>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</si>
  <si>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</si>
  <si>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</si>
  <si>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</si>
  <si>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</si>
  <si>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</si>
  <si>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</si>
  <si>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</si>
  <si>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</si>
  <si>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</si>
  <si>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</si>
  <si>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</si>
  <si>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</si>
  <si>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</si>
  <si>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</si>
  <si>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</si>
  <si>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</si>
  <si>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</si>
  <si>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</si>
  <si>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</si>
  <si>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</si>
  <si>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</si>
  <si>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</si>
  <si>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</si>
  <si>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</si>
  <si>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</si>
  <si>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</si>
  <si>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</si>
  <si>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</si>
  <si>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</si>
  <si>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</si>
  <si>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</si>
  <si>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</si>
  <si>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</si>
  <si>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</si>
  <si>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</si>
  <si>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</si>
  <si>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</si>
  <si>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</si>
  <si>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</si>
  <si>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</si>
  <si>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</si>
  <si>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</si>
  <si>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</si>
  <si>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</si>
  <si>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</si>
  <si>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</si>
  <si>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</si>
  <si>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</si>
  <si>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</si>
  <si>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</si>
  <si>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</si>
  <si>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</si>
  <si>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</si>
  <si>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</si>
  <si>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</si>
  <si>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</si>
  <si>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</si>
  <si>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</si>
  <si>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</si>
  <si>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</si>
  <si>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</si>
  <si>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</si>
  <si>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</si>
  <si>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</si>
  <si>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</si>
  <si>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</si>
  <si>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</si>
  <si>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</si>
  <si>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</si>
  <si>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</si>
  <si>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</si>
  <si>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</si>
  <si>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</si>
  <si>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</si>
  <si>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</si>
  <si>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</si>
  <si>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</si>
  <si>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</si>
  <si>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</si>
  <si>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</si>
  <si>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</si>
  <si>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</si>
  <si>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</si>
  <si>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</si>
  <si>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</si>
  <si>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</si>
  <si>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</si>
  <si>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</si>
  <si>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</si>
  <si>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</si>
  <si>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</si>
  <si>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</si>
  <si>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</si>
  <si>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</si>
  <si>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</si>
  <si>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</si>
  <si>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</si>
  <si>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</si>
  <si>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</si>
  <si>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</si>
  <si>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</si>
  <si>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</si>
  <si>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</si>
  <si>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</si>
  <si>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</si>
  <si>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</si>
  <si>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</si>
  <si>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</si>
  <si>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</si>
  <si>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</si>
  <si>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</si>
  <si>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</si>
  <si>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</si>
  <si>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</si>
  <si>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</si>
  <si>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</si>
  <si>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</si>
  <si>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</si>
  <si>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</si>
  <si>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</si>
  <si>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</si>
  <si>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</si>
  <si>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</si>
  <si>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</si>
  <si>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</si>
  <si>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</si>
  <si>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</si>
  <si>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</si>
  <si>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</si>
  <si>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</si>
  <si>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</si>
  <si>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</si>
  <si>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</si>
  <si>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</si>
  <si>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</si>
  <si>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</si>
  <si>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</si>
  <si>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</si>
  <si>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</si>
  <si>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</si>
  <si>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</si>
  <si>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</si>
  <si>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</si>
  <si>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</si>
  <si>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</si>
  <si>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</si>
  <si>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</si>
  <si>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</si>
  <si>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</si>
  <si>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</si>
  <si>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</si>
  <si>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</si>
  <si>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</si>
  <si>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</si>
  <si>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</si>
  <si>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</si>
  <si>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</si>
  <si>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</si>
  <si>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</si>
  <si>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</si>
  <si>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</si>
  <si>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</si>
  <si>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</si>
  <si>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</si>
  <si>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</si>
  <si>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</si>
  <si>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</si>
  <si>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</si>
  <si>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</si>
  <si>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</si>
  <si>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</si>
  <si>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</si>
  <si>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</si>
  <si>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</si>
  <si>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</si>
  <si>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</si>
  <si>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</si>
  <si>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</si>
  <si>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</si>
  <si>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</si>
  <si>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</si>
  <si>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</si>
  <si>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</si>
  <si>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</si>
  <si>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</si>
  <si>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</si>
  <si>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</si>
  <si>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</si>
  <si>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</si>
  <si>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</si>
  <si>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</si>
  <si>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</si>
  <si>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</si>
  <si>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</si>
  <si>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</si>
  <si>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</si>
  <si>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</si>
  <si>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</si>
  <si>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</si>
  <si>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</si>
  <si>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</si>
  <si>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</si>
  <si>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</si>
  <si>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</si>
  <si>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</si>
  <si>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</si>
  <si>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</si>
  <si>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</si>
  <si>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</si>
  <si>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</si>
  <si>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</si>
  <si>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</si>
  <si>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</si>
  <si>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</si>
  <si>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</si>
  <si>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</si>
  <si>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</si>
  <si>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</si>
  <si>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</si>
  <si>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</si>
  <si>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</si>
  <si>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</si>
  <si>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</si>
  <si>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</si>
  <si>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</si>
  <si>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</si>
  <si>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</si>
  <si>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</si>
  <si>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</si>
  <si>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</si>
  <si>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</si>
  <si>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</si>
  <si>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</si>
  <si>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</si>
  <si>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</si>
  <si>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</si>
  <si>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</si>
  <si>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</si>
  <si>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</si>
  <si>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</si>
  <si>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</si>
  <si>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</si>
  <si>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</si>
  <si>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</si>
  <si>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</si>
  <si>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</si>
  <si>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</si>
  <si>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</si>
  <si>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</si>
  <si>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</si>
  <si>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</si>
  <si>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</si>
  <si>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</si>
  <si>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</si>
  <si>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</si>
  <si>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</si>
  <si>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</si>
  <si>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</si>
  <si>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</si>
  <si>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</si>
  <si>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</si>
  <si>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</si>
  <si>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</si>
  <si>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</si>
  <si>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</si>
  <si>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</si>
  <si>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</si>
  <si>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</si>
  <si>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</si>
  <si>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</si>
  <si>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</si>
  <si>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</si>
  <si>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</si>
  <si>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</si>
  <si>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</si>
  <si>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</si>
  <si>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</si>
  <si>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</si>
  <si>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</si>
  <si>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</si>
  <si>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</si>
  <si>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</si>
  <si>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</si>
  <si>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</si>
  <si>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</si>
  <si>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</si>
  <si>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</si>
  <si>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</si>
  <si>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</si>
  <si>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</si>
  <si>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</si>
  <si>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</si>
  <si>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</si>
  <si>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</si>
  <si>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</si>
  <si>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</si>
  <si>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</si>
  <si>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</si>
  <si>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</si>
  <si>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</si>
  <si>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</si>
  <si>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</si>
  <si>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</si>
  <si>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</si>
  <si>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</si>
  <si>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</si>
  <si>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</si>
  <si>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</si>
  <si>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</si>
  <si>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</si>
  <si>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</si>
  <si>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</si>
  <si>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</si>
  <si>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</si>
  <si>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</si>
  <si>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</si>
  <si>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</si>
  <si>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</si>
  <si>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</si>
  <si>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</si>
  <si>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</si>
  <si>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</si>
  <si>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</si>
  <si>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</si>
  <si>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</si>
  <si>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</si>
  <si>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</si>
  <si>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</si>
  <si>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</si>
  <si>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</si>
  <si>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</si>
  <si>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</si>
  <si>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</si>
  <si>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</si>
  <si>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</si>
  <si>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</si>
  <si>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</si>
  <si>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</si>
  <si>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</si>
  <si>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</si>
  <si>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</si>
  <si>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</si>
  <si>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</si>
  <si>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</si>
  <si>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</si>
  <si>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</si>
  <si>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</si>
  <si>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</si>
  <si>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</si>
  <si>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</si>
  <si>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</si>
  <si>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</si>
  <si>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</si>
  <si>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</si>
  <si>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</si>
  <si>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</si>
  <si>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</si>
  <si>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</si>
  <si>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</si>
  <si>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</si>
  <si>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</si>
  <si>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</si>
  <si>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</si>
  <si>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</si>
  <si>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</si>
  <si>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</si>
  <si>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</si>
  <si>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</si>
  <si>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</si>
  <si>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</si>
  <si>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</si>
  <si>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</si>
  <si>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</si>
  <si>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</si>
  <si>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</si>
  <si>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</si>
  <si>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</si>
  <si>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</si>
  <si>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</si>
  <si>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</si>
  <si>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</si>
  <si>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</si>
  <si>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</si>
  <si>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</si>
  <si>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</si>
  <si>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</si>
  <si>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</si>
  <si>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</si>
  <si>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</si>
  <si>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</si>
  <si>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</si>
  <si>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</si>
  <si>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</si>
  <si>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</si>
  <si>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</si>
  <si>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</si>
  <si>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</si>
  <si>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</si>
  <si>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</si>
  <si>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</si>
  <si>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</si>
  <si>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</si>
  <si>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</si>
  <si>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</si>
  <si>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</si>
  <si>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</si>
  <si>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</si>
  <si>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</si>
  <si>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</si>
  <si>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</si>
  <si>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</si>
  <si>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</si>
  <si>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</si>
  <si>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</si>
  <si>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</si>
  <si>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</si>
  <si>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</si>
  <si>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</si>
  <si>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</si>
  <si>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</si>
  <si>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</si>
  <si>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</si>
  <si>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</si>
  <si>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</si>
  <si>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</si>
  <si>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</si>
  <si>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</si>
  <si>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</si>
  <si>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</si>
  <si>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</si>
  <si>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</si>
  <si>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</si>
  <si>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</si>
  <si>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</si>
  <si>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</si>
  <si>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</si>
  <si>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</si>
  <si>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</si>
  <si>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</si>
  <si>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</si>
  <si>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</si>
  <si>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</si>
  <si>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</si>
  <si>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</si>
  <si>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</si>
  <si>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</si>
  <si>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</si>
  <si>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</si>
  <si>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</si>
  <si>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</si>
  <si>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</si>
  <si>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</si>
  <si>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</si>
  <si>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</si>
  <si>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</si>
  <si>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</si>
  <si>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</si>
  <si>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</si>
  <si>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</si>
  <si>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</si>
  <si>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</si>
  <si>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</si>
  <si>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</si>
  <si>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</si>
  <si>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</si>
  <si>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</si>
  <si>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</si>
  <si>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</si>
  <si>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</si>
  <si>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</si>
  <si>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</si>
  <si>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</si>
  <si>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</si>
  <si>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</si>
  <si>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</si>
  <si>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</si>
  <si>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</si>
  <si>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</si>
  <si>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</si>
  <si>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</si>
  <si>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</si>
  <si>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</si>
  <si>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</si>
  <si>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</si>
  <si>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</si>
  <si>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</si>
  <si>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</si>
  <si>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</si>
  <si>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</si>
  <si>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</si>
  <si>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</si>
  <si>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</si>
  <si>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</si>
  <si>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</si>
  <si>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</si>
  <si>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</si>
  <si>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</si>
  <si>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</si>
  <si>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</si>
  <si>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</si>
  <si>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</si>
  <si>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</si>
  <si>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</si>
  <si>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</si>
  <si>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</si>
  <si>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</si>
  <si>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</si>
  <si>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</si>
  <si>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</si>
  <si>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</si>
  <si>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</si>
  <si>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</si>
  <si>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</si>
  <si>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</si>
  <si>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</si>
  <si>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</si>
  <si>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</si>
  <si>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</si>
  <si>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</si>
  <si>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</si>
  <si>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</si>
  <si>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</si>
  <si>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</si>
  <si>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</si>
  <si>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</si>
  <si>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</si>
  <si>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</si>
  <si>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</si>
  <si>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</si>
  <si>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</si>
  <si>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</si>
  <si>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</si>
  <si>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</si>
  <si>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</si>
  <si>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</si>
  <si>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</si>
  <si>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</si>
  <si>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</si>
  <si>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</si>
  <si>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</si>
  <si>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</si>
  <si>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</si>
  <si>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</si>
  <si>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</si>
  <si>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</si>
  <si>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</si>
  <si>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</si>
  <si>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</si>
  <si>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</si>
  <si>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</si>
  <si>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</si>
  <si>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</si>
  <si>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</si>
  <si>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</si>
  <si>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</si>
  <si>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</si>
  <si>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</si>
  <si>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</si>
  <si>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</si>
  <si>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</si>
  <si>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</si>
  <si>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</si>
  <si>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</si>
  <si>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</si>
  <si>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</si>
  <si>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</si>
  <si>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</si>
  <si>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</si>
  <si>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</si>
  <si>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</si>
  <si>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</si>
  <si>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</si>
  <si>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</si>
  <si>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</si>
  <si>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</si>
  <si>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</si>
  <si>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</si>
  <si>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</si>
  <si>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</si>
  <si>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</si>
  <si>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</si>
  <si>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</si>
  <si>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</si>
  <si>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</si>
  <si>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</si>
  <si>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</si>
  <si>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</si>
  <si>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</si>
  <si>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</si>
  <si>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</si>
  <si>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</si>
  <si>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</si>
  <si>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</si>
  <si>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</si>
  <si>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</si>
  <si>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</si>
  <si>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</si>
  <si>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</si>
  <si>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</si>
  <si>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</si>
  <si>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</si>
  <si>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</si>
  <si>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</si>
  <si>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</si>
  <si>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</si>
  <si>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</si>
  <si>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</si>
  <si>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</si>
  <si>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</si>
  <si>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</si>
  <si>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</si>
  <si>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</si>
  <si>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</si>
  <si>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</si>
  <si>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</si>
  <si>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</si>
  <si>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</si>
  <si>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</si>
  <si>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</si>
  <si>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</si>
  <si>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</si>
  <si>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</si>
  <si>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</si>
  <si>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</si>
  <si>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</si>
  <si>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</si>
  <si>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</si>
  <si>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</si>
  <si>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</si>
  <si>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</si>
  <si>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</si>
  <si>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</si>
  <si>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</si>
  <si>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</si>
  <si>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</si>
  <si>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</si>
  <si>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</si>
  <si>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</si>
  <si>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</si>
  <si>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</si>
  <si>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</si>
  <si>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</si>
  <si>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</si>
  <si>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</si>
  <si>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</si>
  <si>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</si>
  <si>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</si>
  <si>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</si>
  <si>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</si>
  <si>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</si>
  <si>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</si>
  <si>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</si>
  <si>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</si>
  <si>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</si>
  <si>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</si>
  <si>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</si>
  <si>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</si>
  <si>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</si>
  <si>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</si>
  <si>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</si>
  <si>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</si>
  <si>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</si>
  <si>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</si>
  <si>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</si>
  <si>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</si>
  <si>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</si>
  <si>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</si>
  <si>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</si>
  <si>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</si>
  <si>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</si>
  <si>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</si>
  <si>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</si>
  <si>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</si>
  <si>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</si>
  <si>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</si>
  <si>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</si>
  <si>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</si>
  <si>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</si>
  <si>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</si>
  <si>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</si>
  <si>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</si>
  <si>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</si>
  <si>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</si>
  <si>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</si>
  <si>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</si>
  <si>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</si>
  <si>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</si>
  <si>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</si>
  <si>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</si>
  <si>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</si>
  <si>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</si>
  <si>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</si>
  <si>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</si>
  <si>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</si>
  <si>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</si>
  <si>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</si>
  <si>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</si>
  <si>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</si>
  <si>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</si>
  <si>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</si>
  <si>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</si>
  <si>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</si>
  <si>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</si>
  <si>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</si>
  <si>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</si>
  <si>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</si>
  <si>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</si>
  <si>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</si>
  <si>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</si>
  <si>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</si>
  <si>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</si>
  <si>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</si>
  <si>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</si>
  <si>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</si>
  <si>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</si>
  <si>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</si>
  <si>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</si>
  <si>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</si>
  <si>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</si>
  <si>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</si>
  <si>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</si>
  <si>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</si>
  <si>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</si>
  <si>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</si>
  <si>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</si>
  <si>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</si>
  <si>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</si>
  <si>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</si>
  <si>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</si>
  <si>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</si>
  <si>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</si>
  <si>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</si>
  <si>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</si>
  <si>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</si>
  <si>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</si>
  <si>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</si>
  <si>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</si>
  <si>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</si>
  <si>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</si>
  <si>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</si>
  <si>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</si>
  <si>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</si>
  <si>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</si>
  <si>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</si>
  <si>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</si>
  <si>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</si>
  <si>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</si>
  <si>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</si>
  <si>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</si>
  <si>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</si>
  <si>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</si>
  <si>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</si>
  <si>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</si>
  <si>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</si>
  <si>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</si>
  <si>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</si>
  <si>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</si>
  <si>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</si>
  <si>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</si>
  <si>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</si>
  <si>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</si>
  <si>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</si>
  <si>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</si>
  <si>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</si>
  <si>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</si>
  <si>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</si>
  <si>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</si>
  <si>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</si>
  <si>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</si>
  <si>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</si>
  <si>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</si>
  <si>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</si>
  <si>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</si>
  <si>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</si>
  <si>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</si>
  <si>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</si>
  <si>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</si>
  <si>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</si>
  <si>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</si>
  <si>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</si>
  <si>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</si>
  <si>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</si>
  <si>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</si>
  <si>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</si>
  <si>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</si>
  <si>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</si>
  <si>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</si>
  <si>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</si>
  <si>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</si>
  <si>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</si>
  <si>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</si>
  <si>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</si>
  <si>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</si>
  <si>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</si>
  <si>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</si>
  <si>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</si>
  <si>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</si>
  <si>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</si>
  <si>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</si>
  <si>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</si>
  <si>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</si>
  <si>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</si>
  <si>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</si>
  <si>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</si>
  <si>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</si>
  <si>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</si>
  <si>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</si>
  <si>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</si>
  <si>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</si>
  <si>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</si>
  <si>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</si>
  <si>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</si>
  <si>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</si>
  <si>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</si>
  <si>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</si>
  <si>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</si>
  <si>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</si>
  <si>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</si>
  <si>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</si>
  <si>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</si>
  <si>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</si>
  <si>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</si>
  <si>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</si>
  <si>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</si>
  <si>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</si>
  <si>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</si>
  <si>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</si>
  <si>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</si>
  <si>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</si>
  <si>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</si>
  <si>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</si>
  <si>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</si>
  <si>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</si>
  <si>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</si>
  <si>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</si>
  <si>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</si>
  <si>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</si>
  <si>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</si>
  <si>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</si>
  <si>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</si>
  <si>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</si>
  <si>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</si>
  <si>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</si>
  <si>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</si>
  <si>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</si>
  <si>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</si>
  <si>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</si>
  <si>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</si>
  <si>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</si>
  <si>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</si>
  <si>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</si>
  <si>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</si>
  <si>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</si>
  <si>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</si>
  <si>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</si>
  <si>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</si>
  <si>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</si>
  <si>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</si>
  <si>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</si>
  <si>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</si>
  <si>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</si>
  <si>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</si>
  <si>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</si>
  <si>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</si>
  <si>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</si>
  <si>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</si>
  <si>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</si>
  <si>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</si>
  <si>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</si>
  <si>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</si>
  <si>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</si>
  <si>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</si>
  <si>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</si>
  <si>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</si>
  <si>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</si>
  <si>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</si>
  <si>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</si>
  <si>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</si>
  <si>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</si>
  <si>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</si>
  <si>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</si>
  <si>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</si>
  <si>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</si>
  <si>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</si>
  <si>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</si>
  <si>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</si>
  <si>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</si>
  <si>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</si>
  <si>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</si>
  <si>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</si>
  <si>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</si>
  <si>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</si>
  <si>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</si>
  <si>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</si>
  <si>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</si>
  <si>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</si>
  <si>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</si>
  <si>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</si>
  <si>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</si>
  <si>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</si>
  <si>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</si>
  <si>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</si>
  <si>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</si>
  <si>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</si>
  <si>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</si>
  <si>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</si>
  <si>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</si>
  <si>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</si>
  <si>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</si>
  <si>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</si>
  <si>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</si>
  <si>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</si>
  <si>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</si>
  <si>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</si>
  <si>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</si>
  <si>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</si>
  <si>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</si>
  <si>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</si>
  <si>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</si>
  <si>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</si>
  <si>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</si>
  <si>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</si>
  <si>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</si>
  <si>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</si>
  <si>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</si>
  <si>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</si>
  <si>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</si>
  <si>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</si>
  <si>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</si>
  <si>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</si>
  <si>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</si>
  <si>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</si>
  <si>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</si>
  <si>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</si>
  <si>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</si>
  <si>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</si>
  <si>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</si>
  <si>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</si>
  <si>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</si>
  <si>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</si>
  <si>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</si>
  <si>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</si>
  <si>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</si>
  <si>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</si>
  <si>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</si>
  <si>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</si>
  <si>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</si>
  <si>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</si>
  <si>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</si>
  <si>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</si>
  <si>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</si>
  <si>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</si>
  <si>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</si>
  <si>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</si>
  <si>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</si>
  <si>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</si>
  <si>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</si>
  <si>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</si>
  <si>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</si>
  <si>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</si>
  <si>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</si>
  <si>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</si>
  <si>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</si>
  <si>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</si>
  <si>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</si>
  <si>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</si>
  <si>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</si>
  <si>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</si>
  <si>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</si>
  <si>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</si>
  <si>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</si>
  <si>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</si>
  <si>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</si>
  <si>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</si>
  <si>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</si>
  <si>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</si>
  <si>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</si>
  <si>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</si>
  <si>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</si>
  <si>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</si>
  <si>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</si>
  <si>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</si>
  <si>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</si>
  <si>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</si>
  <si>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</si>
  <si>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</si>
  <si>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</si>
  <si>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</si>
  <si>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</si>
  <si>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</si>
  <si>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</si>
  <si>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</si>
  <si>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</si>
  <si>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</si>
  <si>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</si>
  <si>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</si>
  <si>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</si>
  <si>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</si>
  <si>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</si>
  <si>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</si>
  <si>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</si>
  <si>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</si>
  <si>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</si>
  <si>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</si>
  <si>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</si>
  <si>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</si>
  <si>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</si>
  <si>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</si>
  <si>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</si>
  <si>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</si>
  <si>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</si>
  <si>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</si>
  <si>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</si>
  <si>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</si>
  <si>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</si>
  <si>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</si>
  <si>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</si>
  <si>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</si>
  <si>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</si>
  <si>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</si>
  <si>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</si>
  <si>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</si>
  <si>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</si>
  <si>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</si>
  <si>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</si>
  <si>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</si>
  <si>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</si>
  <si>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</si>
  <si>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</si>
  <si>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</si>
  <si>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</si>
  <si>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</si>
  <si>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</si>
  <si>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</si>
  <si>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</si>
  <si>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</si>
  <si>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</si>
  <si>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</si>
  <si>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</si>
  <si>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</si>
  <si>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</si>
  <si>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</si>
  <si>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</si>
  <si>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</si>
  <si>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</si>
  <si>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</si>
  <si>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</si>
  <si>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</si>
  <si>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</si>
  <si>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</si>
  <si>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</si>
  <si>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</si>
  <si>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</si>
  <si>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</si>
  <si>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</si>
  <si>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</si>
  <si>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</si>
  <si>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</si>
  <si>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</si>
  <si>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</si>
  <si>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</si>
  <si>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</si>
  <si>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</si>
  <si>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</si>
  <si>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</si>
  <si>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</si>
  <si>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</si>
  <si>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</si>
  <si>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</si>
  <si>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</si>
  <si>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</si>
  <si>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</si>
  <si>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</si>
  <si>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</si>
  <si>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</si>
  <si>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</si>
  <si>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</si>
  <si>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</si>
  <si>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</si>
  <si>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</si>
  <si>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</si>
  <si>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</si>
  <si>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</si>
  <si>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</si>
  <si>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</si>
  <si>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</si>
  <si>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</si>
  <si>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</si>
  <si>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</si>
  <si>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</si>
  <si>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</si>
  <si>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</si>
  <si>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</si>
  <si>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</si>
  <si>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</si>
  <si>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</si>
  <si>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</si>
  <si>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</si>
  <si>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</si>
  <si>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</si>
  <si>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</si>
  <si>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</si>
  <si>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</si>
  <si>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</si>
  <si>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</si>
  <si>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</si>
  <si>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</si>
  <si>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</si>
  <si>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</si>
  <si>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</si>
  <si>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</si>
  <si>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</si>
  <si>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</si>
  <si>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</si>
  <si>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</si>
  <si>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</si>
  <si>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</si>
  <si>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</si>
  <si>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</si>
  <si>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</si>
  <si>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</si>
  <si>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</si>
  <si>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</si>
  <si>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</si>
  <si>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</si>
  <si>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</si>
  <si>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</si>
  <si>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</si>
  <si>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</si>
  <si>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</si>
  <si>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</si>
  <si>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</si>
  <si>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</si>
  <si>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</si>
  <si>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</si>
  <si>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</si>
  <si>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</si>
  <si>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</si>
  <si>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</si>
  <si>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</si>
  <si>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</si>
  <si>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</si>
  <si>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</si>
  <si>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</si>
  <si>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</si>
  <si>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</si>
  <si>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</si>
  <si>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</si>
  <si>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</si>
  <si>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</si>
  <si>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</si>
  <si>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</si>
  <si>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</si>
  <si>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</si>
  <si>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</si>
  <si>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</si>
  <si>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</si>
  <si>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</si>
  <si>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</si>
  <si>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</si>
  <si>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</si>
  <si>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</si>
  <si>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</si>
  <si>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</si>
  <si>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</si>
  <si>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</si>
  <si>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</si>
  <si>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</si>
  <si>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</si>
  <si>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</si>
  <si>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</si>
  <si>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</si>
  <si>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</si>
  <si>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</si>
  <si>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</si>
  <si>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</si>
  <si>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</si>
  <si>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</si>
  <si>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</si>
  <si>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</si>
  <si>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</si>
  <si>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</si>
  <si>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</si>
  <si>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</si>
  <si>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</si>
  <si>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</si>
  <si>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</si>
  <si>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</si>
  <si>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</si>
  <si>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</si>
  <si>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</si>
  <si>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</si>
  <si>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</si>
  <si>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</si>
  <si>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</si>
  <si>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</si>
  <si>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</si>
  <si>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</si>
  <si>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</si>
  <si>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</si>
  <si>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</si>
  <si>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</si>
  <si>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</si>
  <si>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</si>
  <si>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</si>
  <si>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</si>
  <si>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</si>
  <si>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</si>
  <si>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</si>
  <si>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</si>
  <si>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</si>
  <si>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</si>
  <si>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</si>
  <si>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</si>
  <si>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</si>
  <si>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</si>
  <si>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</si>
  <si>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</si>
  <si>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</si>
  <si>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</si>
  <si>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</si>
  <si>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</si>
  <si>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</si>
  <si>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</si>
  <si>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</si>
  <si>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</si>
  <si>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</si>
  <si>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</si>
  <si>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</si>
  <si>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</si>
  <si>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</si>
  <si>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</si>
  <si>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</si>
  <si>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</si>
  <si>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</si>
  <si>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</si>
  <si>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</si>
  <si>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</si>
  <si>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</si>
  <si>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</si>
  <si>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</si>
  <si>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</si>
  <si>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</si>
  <si>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</si>
  <si>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</si>
  <si>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</si>
  <si>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</si>
  <si>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</si>
  <si>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</si>
  <si>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</si>
  <si>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</si>
  <si>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</si>
  <si>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</si>
  <si>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</si>
  <si>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</si>
  <si>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</si>
  <si>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</si>
  <si>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</si>
  <si>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</si>
  <si>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</si>
  <si>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</si>
  <si>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</si>
  <si>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</si>
  <si>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</si>
  <si>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</si>
  <si>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</si>
  <si>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</si>
  <si>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</si>
  <si>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</si>
  <si>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</si>
  <si>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</si>
  <si>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</si>
  <si>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</si>
  <si>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</si>
  <si>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</si>
  <si>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</si>
  <si>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</si>
  <si>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</si>
  <si>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</si>
  <si>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</si>
  <si>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</si>
  <si>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</si>
  <si>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</si>
  <si>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</si>
  <si>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</si>
  <si>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</si>
  <si>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</si>
  <si>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</si>
  <si>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</si>
  <si>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</si>
  <si>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</si>
  <si>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</si>
  <si>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</si>
  <si>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</si>
  <si>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</si>
  <si>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</si>
  <si>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</si>
  <si>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</si>
  <si>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</si>
  <si>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</si>
  <si>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</si>
  <si>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</si>
  <si>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</si>
  <si>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</si>
  <si>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</si>
  <si>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</si>
  <si>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</si>
  <si>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</si>
  <si>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</si>
  <si>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</si>
  <si>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</si>
  <si>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</si>
  <si>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</si>
  <si>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</si>
  <si>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</si>
  <si>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</si>
  <si>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</si>
  <si>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</si>
  <si>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</si>
  <si>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</si>
  <si>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</si>
  <si>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</si>
  <si>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</si>
  <si>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</si>
  <si>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</si>
  <si>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</si>
  <si>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</si>
  <si>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</si>
  <si>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</si>
  <si>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</si>
  <si>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</si>
  <si>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</si>
  <si>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</si>
  <si>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</si>
  <si>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</si>
  <si>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</si>
  <si>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</si>
  <si>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</si>
  <si>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</si>
  <si>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</si>
  <si>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</si>
  <si>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</si>
  <si>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</si>
  <si>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</si>
  <si>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</si>
  <si>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</si>
  <si>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</si>
  <si>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</si>
  <si>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</si>
  <si>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</si>
  <si>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</si>
  <si>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</si>
  <si>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</si>
  <si>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</si>
  <si>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</si>
  <si>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</si>
  <si>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</si>
  <si>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</si>
  <si>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</si>
  <si>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</si>
  <si>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</si>
  <si>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</si>
  <si>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</si>
  <si>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</si>
  <si>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</si>
  <si>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</si>
  <si>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</si>
  <si>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</si>
  <si>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</si>
  <si>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</si>
  <si>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</si>
  <si>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</si>
  <si>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</si>
  <si>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</si>
  <si>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</si>
  <si>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</si>
  <si>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</si>
  <si>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</si>
  <si>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</si>
  <si>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</si>
  <si>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</si>
  <si>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</si>
  <si>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</si>
  <si>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</si>
  <si>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</si>
  <si>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</si>
  <si>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</si>
  <si>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</si>
  <si>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</si>
  <si>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</si>
  <si>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</si>
  <si>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</si>
  <si>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</si>
  <si>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</si>
  <si>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</si>
  <si>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</si>
  <si>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</si>
  <si>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</si>
  <si>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</si>
  <si>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</si>
  <si>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</si>
  <si>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</si>
  <si>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</si>
  <si>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</si>
  <si>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</si>
  <si>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</si>
  <si>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</si>
  <si>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</si>
  <si>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</si>
  <si>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</si>
  <si>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</si>
  <si>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</si>
  <si>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</si>
  <si>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</si>
  <si>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</si>
  <si>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</si>
  <si>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</si>
  <si>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</si>
  <si>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</si>
  <si>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</si>
  <si>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</si>
  <si>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</si>
  <si>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</si>
  <si>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</si>
  <si>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</si>
  <si>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</si>
  <si>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</si>
  <si>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</si>
  <si>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</si>
  <si>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</si>
  <si>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</si>
  <si>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</si>
  <si>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</si>
  <si>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</si>
  <si>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</si>
  <si>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</si>
  <si>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</si>
  <si>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</si>
  <si>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</si>
  <si>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</si>
  <si>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</si>
  <si>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</si>
  <si>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</si>
  <si>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</si>
  <si>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</si>
  <si>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</si>
  <si>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</si>
  <si>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</si>
  <si>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</si>
  <si>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</si>
  <si>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</si>
  <si>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</si>
  <si>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</si>
  <si>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</si>
  <si>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</si>
  <si>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</si>
  <si>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</si>
  <si>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</si>
  <si>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</si>
  <si>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</si>
  <si>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</si>
  <si>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</si>
  <si>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</si>
  <si>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</si>
  <si>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</si>
  <si>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</si>
  <si>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</si>
  <si>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</si>
  <si>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</si>
  <si>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</si>
  <si>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</si>
  <si>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</si>
  <si>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</si>
  <si>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</si>
  <si>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</si>
  <si>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</si>
  <si>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</si>
  <si>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</si>
  <si>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</si>
  <si>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</si>
  <si>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</si>
  <si>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</si>
  <si>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</si>
  <si>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</si>
  <si>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</si>
  <si>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</si>
  <si>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</si>
  <si>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</si>
  <si>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</si>
  <si>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</si>
  <si>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</si>
  <si>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</si>
  <si>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</si>
  <si>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</si>
  <si>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</si>
  <si>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</si>
  <si>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</si>
  <si>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</si>
  <si>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</si>
  <si>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</si>
  <si>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</si>
  <si>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</si>
  <si>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</si>
  <si>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</si>
  <si>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</si>
  <si>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</si>
  <si>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</si>
  <si>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</si>
  <si>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</si>
  <si>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</si>
  <si>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</si>
  <si>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</si>
  <si>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</si>
  <si>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</si>
  <si>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</si>
  <si>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</si>
  <si>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</si>
  <si>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</si>
  <si>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</si>
  <si>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</si>
  <si>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</si>
  <si>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</si>
  <si>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</si>
  <si>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</si>
  <si>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</si>
  <si>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</si>
  <si>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</si>
  <si>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</si>
  <si>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</si>
  <si>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</si>
  <si>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</si>
  <si>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</si>
  <si>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</si>
  <si>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</si>
  <si>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</si>
  <si>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</si>
  <si>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</si>
  <si>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</si>
  <si>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</si>
  <si>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</si>
  <si>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</si>
  <si>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</si>
  <si>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</si>
  <si>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</si>
  <si>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</si>
  <si>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</si>
  <si>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</si>
  <si>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</si>
  <si>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</si>
  <si>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</si>
  <si>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</si>
  <si>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</si>
  <si>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</si>
  <si>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</si>
  <si>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</si>
  <si>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</si>
  <si>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</si>
  <si>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</si>
  <si>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</si>
  <si>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</si>
  <si>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</si>
  <si>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</si>
  <si>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</si>
  <si>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</si>
  <si>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</si>
  <si>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</si>
  <si>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</si>
  <si>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</si>
  <si>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</si>
  <si>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</si>
  <si>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</si>
  <si>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</si>
  <si>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</si>
  <si>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</si>
  <si>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</si>
  <si>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</si>
  <si>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</si>
  <si>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</si>
  <si>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</si>
  <si>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</si>
  <si>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</si>
  <si>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</si>
  <si>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</si>
  <si>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</si>
  <si>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</si>
  <si>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</si>
  <si>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</si>
  <si>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</si>
  <si>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</si>
  <si>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</si>
  <si>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</si>
  <si>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</si>
  <si>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</si>
  <si>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</si>
  <si>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</si>
  <si>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</si>
  <si>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</si>
  <si>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</si>
  <si>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</si>
  <si>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</si>
  <si>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</si>
  <si>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</si>
  <si>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</si>
  <si>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</si>
  <si>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</si>
  <si>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</si>
  <si>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</si>
  <si>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</si>
  <si>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</si>
  <si>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</si>
  <si>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</si>
  <si>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</si>
  <si>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</si>
  <si>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</si>
  <si>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</si>
  <si>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</si>
  <si>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</si>
  <si>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</si>
  <si>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</si>
  <si>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</si>
  <si>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</si>
  <si>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</si>
  <si>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</si>
  <si>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</si>
  <si>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</si>
  <si>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</si>
  <si>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</si>
  <si>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</si>
  <si>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</si>
  <si>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</si>
  <si>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</si>
  <si>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</si>
  <si>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</si>
  <si>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</si>
  <si>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</si>
  <si>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</si>
  <si>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</si>
  <si>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</si>
  <si>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</si>
  <si>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</si>
  <si>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</si>
  <si>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</si>
  <si>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</si>
  <si>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</si>
  <si>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</si>
  <si>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</si>
  <si>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</si>
  <si>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</si>
  <si>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</si>
  <si>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</si>
  <si>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</si>
  <si>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</si>
  <si>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</si>
  <si>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</si>
  <si>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</si>
  <si>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</si>
  <si>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</si>
  <si>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</si>
  <si>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</si>
  <si>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</si>
  <si>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</si>
  <si>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</si>
  <si>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</si>
  <si>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</si>
  <si>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</si>
  <si>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</si>
  <si>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</si>
  <si>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</si>
  <si>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</si>
  <si>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</si>
  <si>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</si>
  <si>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</si>
  <si>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</si>
  <si>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</si>
  <si>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</si>
  <si>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</si>
  <si>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</si>
  <si>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</si>
  <si>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</si>
  <si>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</si>
  <si>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</si>
  <si>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</si>
  <si>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</si>
  <si>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</si>
  <si>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</si>
  <si>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</si>
  <si>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</si>
  <si>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</si>
  <si>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</si>
  <si>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</si>
  <si>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</si>
  <si>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</si>
  <si>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</si>
  <si>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</si>
  <si>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</si>
  <si>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</si>
  <si>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</si>
  <si>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</si>
  <si>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</si>
  <si>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</si>
  <si>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</si>
  <si>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</si>
  <si>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</si>
  <si>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</si>
  <si>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</si>
  <si>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</si>
  <si>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</si>
  <si>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</si>
  <si>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</si>
  <si>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</si>
  <si>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</si>
  <si>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</si>
  <si>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</si>
  <si>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</si>
  <si>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</si>
  <si>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</si>
  <si>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</si>
  <si>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</si>
  <si>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</si>
  <si>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</si>
  <si>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</si>
  <si>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</si>
  <si>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</si>
  <si>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</si>
  <si>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</si>
  <si>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</si>
  <si>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</si>
  <si>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</si>
  <si>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</si>
  <si>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</si>
  <si>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</si>
  <si>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</si>
  <si>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</si>
  <si>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</si>
  <si>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</si>
  <si>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</si>
  <si>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</si>
  <si>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</si>
  <si>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</si>
  <si>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</si>
  <si>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</si>
  <si>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</si>
  <si>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</si>
  <si>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</si>
  <si>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</si>
  <si>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</si>
  <si>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</si>
  <si>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</si>
  <si>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</si>
  <si>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</si>
  <si>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</si>
  <si>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</si>
  <si>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</si>
  <si>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</si>
  <si>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</si>
  <si>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</si>
  <si>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</si>
  <si>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</si>
  <si>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</si>
  <si>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</si>
  <si>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</si>
  <si>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</si>
  <si>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</si>
  <si>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</si>
  <si>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</si>
  <si>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</si>
  <si>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</si>
  <si>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</si>
  <si>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</si>
  <si>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</si>
  <si>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</si>
  <si>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</si>
  <si>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</si>
  <si>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</si>
  <si>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</si>
  <si>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</si>
  <si>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</si>
  <si>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</si>
  <si>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</si>
  <si>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</si>
  <si>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</si>
  <si>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</si>
  <si>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</si>
  <si>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</si>
  <si>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</si>
  <si>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</si>
  <si>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</si>
  <si>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</si>
  <si>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</si>
  <si>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</si>
  <si>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</si>
  <si>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</si>
  <si>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</si>
  <si>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</si>
  <si>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</si>
  <si>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</si>
  <si>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</si>
  <si>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</si>
  <si>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</si>
  <si>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</si>
  <si>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</si>
  <si>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</si>
  <si>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</si>
  <si>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</si>
  <si>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</si>
  <si>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</si>
  <si>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</si>
  <si>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</si>
  <si>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</si>
  <si>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</si>
  <si>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</si>
  <si>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</si>
  <si>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</si>
  <si>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</si>
  <si>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</si>
  <si>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</si>
  <si>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</si>
  <si>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</si>
  <si>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</si>
  <si>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</si>
  <si>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</si>
  <si>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</si>
  <si>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</si>
  <si>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</si>
  <si>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</si>
  <si>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</si>
  <si>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</si>
  <si>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</si>
  <si>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</si>
  <si>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</si>
  <si>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</si>
  <si>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</si>
  <si>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</si>
  <si>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</si>
  <si>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</si>
  <si>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</si>
  <si>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</si>
  <si>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</si>
  <si>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</si>
  <si>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</si>
  <si>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</si>
  <si>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</si>
  <si>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</si>
  <si>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</si>
  <si>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</si>
  <si>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</si>
  <si>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</si>
  <si>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</si>
  <si>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</si>
  <si>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</si>
  <si>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</si>
  <si>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</si>
  <si>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</si>
  <si>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</si>
  <si>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</si>
  <si>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</si>
  <si>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</si>
  <si>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</si>
  <si>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</si>
  <si>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</si>
  <si>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</si>
  <si>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</si>
  <si>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</si>
  <si>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</si>
  <si>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</si>
  <si>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</si>
  <si>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</si>
  <si>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</si>
  <si>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</si>
  <si>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</si>
  <si>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</si>
  <si>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</si>
  <si>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</si>
  <si>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</si>
  <si>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</si>
  <si>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</si>
  <si>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</si>
  <si>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</si>
  <si>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</si>
  <si>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</si>
  <si>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</si>
  <si>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</si>
  <si>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</si>
  <si>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</si>
  <si>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</si>
  <si>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</si>
  <si>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</si>
  <si>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</si>
  <si>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</si>
  <si>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</si>
  <si>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</si>
  <si>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</si>
  <si>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</si>
  <si>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</si>
  <si>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</si>
  <si>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</si>
  <si>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</si>
  <si>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</si>
  <si>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</si>
  <si>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</si>
  <si>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</si>
  <si>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</si>
  <si>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</si>
  <si>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</si>
  <si>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</si>
  <si>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</si>
  <si>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</si>
  <si>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</si>
  <si>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</si>
  <si>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</si>
  <si>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</si>
  <si>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</si>
  <si>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</si>
  <si>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</si>
  <si>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</si>
  <si>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</si>
  <si>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</si>
  <si>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</si>
  <si>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</si>
  <si>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</si>
  <si>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</si>
  <si>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</si>
  <si>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</si>
  <si>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</si>
  <si>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</si>
  <si>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</si>
  <si>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</si>
  <si>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</si>
  <si>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</si>
  <si>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</si>
  <si>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</si>
  <si>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</si>
  <si>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</si>
  <si>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</si>
  <si>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</si>
  <si>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</si>
  <si>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</si>
  <si>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</si>
  <si>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</si>
  <si>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</si>
  <si>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</si>
  <si>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</si>
  <si>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</si>
  <si>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</si>
  <si>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</si>
  <si>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</si>
  <si>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</si>
  <si>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</si>
  <si>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</si>
  <si>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</si>
  <si>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</si>
  <si>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</si>
  <si>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</si>
  <si>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</si>
  <si>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</si>
  <si>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</si>
  <si>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</si>
  <si>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</si>
  <si>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</si>
  <si>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</si>
  <si>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</si>
  <si>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</si>
  <si>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</si>
  <si>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</si>
  <si>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</si>
  <si>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</si>
  <si>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</si>
  <si>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</si>
  <si>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</si>
  <si>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</si>
  <si>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</si>
  <si>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</si>
  <si>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</si>
  <si>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</si>
  <si>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</si>
  <si>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</si>
  <si>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</si>
  <si>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</si>
  <si>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</si>
  <si>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</si>
  <si>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</si>
  <si>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</si>
  <si>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</si>
  <si>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</si>
  <si>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</si>
  <si>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</si>
  <si>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</si>
  <si>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</si>
  <si>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</si>
  <si>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</si>
  <si>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</si>
  <si>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</si>
  <si>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</si>
  <si>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</si>
  <si>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</si>
  <si>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</si>
  <si>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</si>
  <si>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</si>
  <si>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</si>
  <si>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</si>
  <si>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</si>
  <si>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</si>
  <si>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</si>
  <si>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</si>
  <si>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</si>
  <si>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</si>
  <si>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</si>
  <si>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</si>
  <si>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</si>
  <si>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</si>
  <si>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</si>
  <si>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</si>
  <si>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</si>
  <si>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</si>
  <si>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</si>
  <si>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</si>
  <si>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</si>
  <si>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</si>
  <si>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</si>
  <si>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</si>
  <si>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</si>
  <si>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</si>
  <si>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</si>
  <si>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</si>
  <si>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</si>
  <si>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</si>
  <si>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</si>
  <si>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</si>
  <si>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</si>
  <si>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</si>
  <si>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</si>
  <si>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</si>
  <si>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</si>
  <si>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</si>
  <si>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</si>
  <si>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</si>
  <si>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</si>
  <si>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</si>
  <si>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</si>
  <si>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</si>
  <si>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</si>
  <si>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</si>
  <si>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</si>
  <si>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</si>
  <si>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</si>
  <si>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</si>
  <si>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</si>
  <si>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</si>
  <si>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</si>
  <si>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</si>
  <si>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</si>
  <si>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</si>
  <si>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</si>
  <si>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</si>
  <si>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</si>
  <si>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</si>
  <si>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</si>
  <si>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</si>
  <si>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</si>
  <si>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</si>
  <si>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</si>
  <si>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</si>
  <si>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</si>
  <si>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</si>
  <si>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</si>
  <si>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</si>
  <si>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</si>
  <si>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</si>
  <si>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</si>
  <si>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</si>
  <si>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</si>
  <si>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</si>
  <si>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</si>
  <si>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</si>
  <si>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</si>
  <si>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</si>
  <si>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</si>
  <si>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</si>
  <si>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</si>
  <si>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</si>
  <si>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</si>
  <si>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</si>
  <si>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</si>
  <si>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</si>
  <si>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</si>
  <si>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</si>
  <si>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</si>
  <si>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</si>
  <si>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</si>
  <si>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</si>
  <si>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</si>
  <si>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</si>
  <si>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</si>
  <si>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</si>
  <si>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</si>
  <si>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</si>
  <si>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</si>
  <si>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</si>
  <si>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</si>
  <si>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</si>
  <si>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</si>
  <si>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</si>
  <si>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</si>
  <si>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</si>
  <si>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</si>
  <si>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</si>
  <si>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</si>
  <si>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</si>
  <si>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</si>
  <si>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</si>
  <si>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</si>
  <si>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</si>
  <si>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</si>
  <si>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</si>
  <si>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</si>
  <si>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</si>
  <si>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</si>
  <si>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</si>
  <si>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</si>
  <si>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</si>
  <si>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</si>
  <si>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</si>
  <si>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</si>
  <si>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</si>
  <si>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</si>
  <si>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</si>
  <si>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</si>
  <si>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</si>
  <si>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</si>
  <si>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</si>
  <si>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</si>
  <si>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</si>
  <si>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</si>
  <si>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</si>
  <si>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</si>
  <si>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</si>
  <si>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</si>
  <si>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</si>
  <si>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</si>
  <si>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</si>
  <si>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</si>
  <si>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</si>
  <si>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</si>
  <si>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</si>
  <si>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</si>
  <si>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</si>
  <si>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</si>
  <si>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</si>
  <si>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</si>
  <si>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</si>
  <si>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</si>
  <si>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</si>
  <si>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</si>
  <si>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</si>
  <si>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</si>
  <si>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</si>
  <si>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</si>
  <si>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</si>
  <si>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</si>
  <si>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</si>
  <si>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</si>
  <si>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</si>
  <si>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</si>
  <si>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</si>
  <si>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</si>
  <si>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</si>
  <si>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</si>
  <si>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</si>
  <si>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</si>
  <si>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</si>
  <si>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</si>
  <si>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</si>
  <si>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</si>
  <si>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</si>
  <si>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</si>
  <si>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</si>
  <si>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</si>
  <si>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</si>
  <si>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</si>
  <si>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</si>
  <si>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</si>
  <si>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</si>
  <si>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</si>
  <si>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</si>
  <si>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</si>
  <si>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</si>
  <si>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</si>
  <si>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</si>
  <si>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</si>
  <si>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</si>
  <si>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</si>
  <si>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</si>
  <si>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</si>
  <si>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</si>
  <si>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</si>
  <si>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</si>
  <si>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</si>
  <si>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</si>
  <si>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</si>
  <si>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</si>
  <si>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</si>
  <si>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</si>
  <si>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</si>
  <si>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</si>
  <si>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</si>
  <si>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</si>
  <si>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</si>
  <si>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</si>
  <si>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</si>
  <si>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</si>
  <si>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</si>
  <si>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</si>
  <si>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</si>
  <si>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</si>
  <si>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</si>
  <si>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</si>
  <si>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</si>
  <si>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</si>
  <si>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</si>
  <si>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</si>
  <si>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</si>
  <si>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</si>
  <si>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</si>
  <si>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</si>
  <si>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</si>
  <si>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</si>
  <si>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</si>
  <si>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</si>
  <si>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</si>
  <si>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</si>
  <si>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</si>
  <si>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</si>
  <si>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</si>
  <si>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</si>
  <si>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</si>
  <si>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</si>
  <si>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</si>
  <si>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</si>
  <si>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</si>
  <si>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</si>
  <si>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</si>
  <si>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</si>
  <si>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</si>
  <si>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</si>
  <si>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</si>
  <si>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</si>
  <si>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</si>
  <si>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</si>
  <si>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</si>
  <si>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</si>
  <si>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</si>
  <si>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</si>
  <si>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</si>
  <si>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</si>
  <si>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</si>
  <si>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</si>
  <si>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</si>
  <si>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</si>
  <si>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</si>
  <si>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</si>
  <si>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</si>
  <si>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</si>
  <si>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</si>
  <si>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</si>
  <si>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</si>
  <si>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</si>
  <si>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</si>
  <si>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</si>
  <si>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</si>
  <si>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</si>
  <si>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</si>
  <si>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</si>
  <si>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</si>
  <si>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</si>
  <si>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</si>
  <si>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</si>
  <si>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</si>
  <si>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</si>
  <si>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</si>
  <si>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</si>
  <si>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</si>
  <si>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</si>
  <si>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</si>
  <si>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</si>
  <si>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</si>
  <si>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</si>
  <si>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</si>
  <si>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</si>
  <si>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</si>
  <si>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</si>
  <si>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</si>
  <si>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</si>
  <si>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</si>
  <si>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</si>
  <si>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</si>
  <si>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</si>
  <si>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</si>
  <si>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</si>
  <si>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</si>
  <si>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</si>
  <si>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</si>
  <si>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</si>
  <si>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</si>
  <si>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</si>
  <si>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</si>
  <si>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</si>
  <si>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</si>
  <si>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</si>
  <si>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</si>
  <si>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</si>
  <si>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</si>
  <si>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</si>
  <si>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</si>
  <si>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</si>
  <si>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</si>
  <si>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</si>
  <si>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</si>
  <si>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</si>
  <si>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</si>
  <si>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</si>
  <si>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</si>
  <si>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</si>
  <si>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</si>
  <si>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</si>
  <si>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</si>
  <si>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</si>
  <si>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</si>
  <si>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</si>
  <si>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</si>
  <si>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</si>
  <si>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</si>
  <si>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</si>
  <si>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</si>
  <si>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</si>
  <si>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</si>
  <si>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</si>
  <si>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</si>
  <si>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</si>
  <si>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</si>
  <si>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</si>
  <si>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</si>
  <si>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</si>
  <si>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</si>
  <si>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</si>
  <si>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</si>
  <si>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</si>
  <si>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</si>
  <si>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</si>
  <si>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</si>
  <si>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</si>
  <si>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</si>
  <si>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</si>
  <si>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</si>
  <si>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</si>
  <si>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</si>
  <si>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</si>
  <si>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</si>
  <si>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</si>
  <si>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</si>
  <si>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</si>
  <si>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</si>
  <si>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</si>
  <si>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</si>
  <si>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</si>
  <si>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</si>
  <si>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</si>
  <si>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</si>
  <si>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</si>
  <si>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</si>
  <si>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</si>
  <si>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</si>
  <si>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</si>
  <si>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</si>
  <si>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</si>
  <si>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</si>
  <si>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</si>
  <si>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</si>
  <si>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</si>
  <si>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</si>
  <si>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</si>
  <si>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</si>
  <si>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</si>
  <si>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</si>
  <si>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</si>
  <si>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</si>
  <si>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</si>
  <si>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</si>
  <si>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</si>
  <si>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</si>
  <si>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</si>
  <si>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</si>
  <si>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</si>
  <si>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</si>
  <si>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</si>
  <si>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</si>
  <si>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</si>
  <si>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</si>
  <si>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</si>
  <si>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</si>
  <si>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</si>
  <si>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</si>
  <si>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</si>
  <si>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</si>
  <si>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</si>
  <si>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</si>
  <si>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</si>
  <si>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</si>
  <si>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</si>
  <si>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</si>
  <si>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</si>
  <si>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</si>
  <si>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</si>
  <si>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</si>
  <si>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</si>
  <si>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</si>
  <si>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</si>
  <si>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</si>
  <si>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</si>
  <si>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</si>
  <si>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</si>
  <si>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</si>
  <si>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</si>
  <si>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</si>
  <si>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</si>
  <si>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</si>
  <si>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</si>
  <si>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</si>
  <si>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</si>
  <si>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</si>
  <si>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</si>
  <si>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</si>
  <si>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</si>
  <si>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</si>
  <si>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</si>
  <si>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</si>
  <si>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</si>
  <si>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</si>
  <si>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</si>
  <si>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</si>
  <si>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</si>
  <si>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</si>
  <si>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</si>
  <si>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</si>
  <si>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</si>
  <si>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</si>
  <si>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</si>
  <si>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</si>
  <si>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</si>
  <si>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</si>
  <si>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</si>
  <si>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</si>
  <si>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</si>
  <si>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</si>
  <si>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</si>
  <si>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</si>
  <si>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</si>
  <si>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</si>
  <si>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</si>
  <si>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</si>
  <si>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</si>
  <si>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</si>
  <si>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</si>
  <si>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</si>
  <si>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</si>
  <si>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</si>
  <si>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</si>
  <si>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</si>
  <si>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</si>
  <si>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</si>
  <si>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</si>
  <si>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</si>
  <si>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</si>
  <si>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</si>
  <si>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</si>
  <si>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</si>
  <si>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</si>
  <si>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</si>
  <si>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</si>
  <si>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</si>
  <si>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</si>
  <si>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</si>
  <si>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</si>
  <si>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</si>
  <si>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</si>
  <si>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</si>
  <si>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</si>
  <si>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</si>
  <si>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</si>
  <si>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</si>
  <si>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</si>
  <si>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</si>
  <si>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</si>
  <si>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</si>
  <si>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</si>
  <si>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</si>
  <si>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</si>
  <si>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</si>
  <si>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</si>
  <si>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</si>
  <si>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</si>
  <si>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</si>
  <si>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</si>
  <si>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</si>
  <si>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</si>
  <si>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</si>
  <si>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</si>
  <si>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</si>
  <si>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</si>
  <si>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</si>
  <si>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</si>
  <si>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</si>
  <si>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</si>
  <si>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</si>
  <si>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</si>
  <si>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</si>
  <si>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</si>
  <si>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</si>
  <si>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</si>
  <si>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</si>
  <si>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</si>
  <si>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</si>
  <si>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</si>
  <si>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</si>
  <si>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</si>
  <si>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</si>
  <si>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</si>
  <si>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</si>
  <si>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</si>
  <si>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</si>
  <si>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</si>
  <si>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</si>
  <si>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</si>
  <si>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</si>
  <si>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</si>
  <si>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</si>
  <si>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</si>
  <si>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</si>
  <si>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</si>
  <si>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</si>
  <si>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</si>
  <si>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</si>
  <si>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</si>
  <si>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</si>
  <si>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</si>
  <si>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</si>
  <si>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</si>
  <si>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</si>
  <si>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</si>
  <si>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</si>
  <si>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</si>
  <si>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</si>
  <si>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</si>
  <si>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</si>
  <si>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</si>
  <si>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</si>
  <si>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</si>
  <si>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</si>
  <si>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</si>
  <si>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</si>
  <si>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</si>
  <si>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</si>
  <si>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</si>
  <si>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</si>
  <si>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</si>
  <si>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</si>
  <si>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</si>
  <si>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</si>
  <si>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</si>
  <si>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</si>
  <si>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</si>
  <si>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</si>
  <si>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</si>
  <si>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</si>
  <si>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</si>
  <si>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</si>
  <si>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</si>
  <si>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</si>
  <si>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</si>
  <si>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</si>
  <si>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</si>
  <si>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</si>
  <si>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</si>
  <si>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</si>
  <si>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</si>
  <si>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</si>
  <si>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</si>
  <si>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</si>
  <si>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</si>
  <si>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</si>
  <si>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</si>
  <si>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</si>
  <si>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</si>
  <si>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</si>
  <si>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</si>
  <si>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</si>
  <si>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</si>
  <si>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</si>
  <si>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</si>
  <si>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</si>
  <si>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</si>
  <si>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</si>
  <si>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</si>
  <si>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</si>
  <si>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</si>
  <si>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</si>
  <si>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</si>
  <si>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</si>
  <si>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</si>
  <si>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</si>
  <si>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</si>
  <si>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</si>
  <si>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</si>
  <si>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</si>
  <si>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</si>
  <si>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</si>
  <si>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</si>
  <si>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</si>
  <si>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</si>
  <si>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</si>
  <si>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</si>
  <si>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</si>
  <si>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</si>
  <si>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</si>
  <si>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</si>
  <si>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</si>
  <si>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</si>
  <si>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</si>
  <si>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</si>
  <si>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</si>
  <si>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</si>
  <si>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</si>
  <si>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</si>
  <si>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</si>
  <si>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</si>
  <si>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</si>
  <si>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</si>
  <si>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</si>
  <si>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</si>
  <si>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</si>
  <si>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</si>
  <si>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</si>
  <si>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</si>
  <si>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</si>
  <si>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</si>
  <si>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</si>
  <si>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</si>
  <si>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</si>
  <si>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</si>
  <si>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</si>
  <si>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</si>
  <si>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</si>
  <si>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</si>
  <si>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</si>
  <si>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</si>
  <si>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</si>
  <si>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</si>
  <si>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</si>
  <si>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</si>
  <si>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</si>
  <si>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</si>
  <si>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</si>
  <si>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</si>
  <si>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</si>
  <si>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</si>
  <si>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</si>
  <si>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</si>
  <si>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</si>
  <si>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</si>
  <si>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</si>
  <si>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</si>
  <si>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</si>
  <si>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</si>
  <si>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</si>
  <si>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</si>
  <si>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</si>
  <si>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</si>
  <si>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</si>
  <si>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</si>
  <si>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</si>
  <si>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</si>
  <si>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</si>
  <si>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</si>
  <si>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</si>
  <si>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</si>
  <si>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</si>
  <si>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</si>
  <si>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</si>
  <si>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</si>
  <si>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</si>
  <si>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</si>
  <si>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</si>
  <si>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</si>
  <si>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</si>
  <si>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</si>
  <si>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</si>
  <si>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</si>
  <si>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</si>
  <si>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</si>
  <si>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</si>
  <si>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</si>
  <si>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</si>
  <si>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</si>
  <si>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</si>
  <si>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</si>
  <si>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</si>
  <si>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</si>
  <si>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</si>
  <si>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</si>
  <si>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</si>
  <si>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</si>
  <si>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</si>
  <si>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</si>
  <si>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</si>
  <si>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</si>
  <si>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</si>
  <si>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</si>
  <si>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</si>
  <si>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</si>
  <si>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</si>
  <si>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</si>
  <si>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</si>
  <si>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</si>
  <si>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</si>
  <si>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</si>
  <si>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</si>
  <si>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</si>
  <si>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</si>
  <si>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</si>
  <si>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</si>
  <si>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</si>
  <si>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</si>
  <si>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</si>
  <si>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</si>
  <si>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</si>
  <si>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</si>
  <si>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</si>
  <si>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</si>
  <si>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</si>
  <si>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</si>
  <si>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</si>
  <si>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</si>
  <si>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</si>
  <si>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</si>
  <si>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</si>
  <si>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</si>
  <si>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</si>
  <si>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</si>
  <si>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</si>
  <si>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</si>
  <si>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</si>
  <si>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</si>
  <si>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</si>
  <si>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</si>
  <si>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</si>
  <si>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</si>
  <si>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</si>
  <si>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</si>
  <si>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</si>
  <si>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</si>
  <si>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</si>
  <si>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</si>
  <si>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</si>
  <si>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</si>
  <si>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</si>
  <si>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</si>
  <si>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</si>
  <si>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</si>
  <si>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</si>
  <si>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</si>
  <si>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</si>
  <si>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</si>
  <si>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</si>
  <si>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</si>
  <si>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</si>
  <si>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</si>
  <si>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</si>
  <si>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</si>
  <si>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</si>
  <si>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</si>
  <si>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</si>
  <si>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</si>
  <si>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</si>
  <si>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</si>
  <si>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</si>
  <si>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</si>
  <si>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</si>
  <si>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</si>
  <si>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</si>
  <si>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</si>
  <si>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</si>
  <si>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</si>
  <si>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</si>
  <si>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</si>
  <si>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</si>
  <si>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</si>
  <si>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</si>
  <si>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</si>
  <si>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</si>
  <si>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</si>
  <si>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</si>
  <si>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</si>
  <si>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</si>
  <si>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</si>
  <si>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</si>
  <si>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</si>
  <si>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</si>
  <si>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</si>
  <si>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</si>
  <si>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</si>
  <si>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</si>
  <si>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</si>
  <si>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</si>
  <si>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</si>
  <si>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</si>
  <si>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</si>
  <si>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</si>
  <si>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</si>
  <si>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</si>
  <si>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</si>
  <si>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</si>
  <si>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</si>
  <si>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</si>
  <si>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</si>
  <si>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</si>
  <si>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</si>
  <si>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</si>
  <si>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</si>
  <si>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</si>
  <si>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</si>
  <si>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</si>
  <si>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</si>
  <si>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</si>
  <si>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</si>
  <si>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</si>
  <si>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</si>
  <si>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</si>
  <si>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</si>
  <si>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</si>
  <si>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</si>
  <si>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</si>
  <si>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</si>
  <si>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</si>
  <si>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</si>
  <si>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</si>
  <si>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</si>
  <si>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</si>
  <si>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</si>
  <si>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</si>
  <si>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</si>
  <si>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</si>
  <si>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</si>
  <si>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</si>
  <si>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</si>
  <si>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</si>
  <si>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</si>
  <si>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</si>
  <si>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</si>
  <si>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</si>
  <si>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</si>
  <si>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</si>
  <si>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</si>
  <si>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</si>
  <si>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</si>
  <si>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</si>
  <si>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</si>
  <si>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</si>
  <si>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</si>
  <si>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</si>
  <si>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</si>
  <si>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</si>
  <si>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</si>
  <si>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</si>
  <si>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</si>
  <si>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</si>
  <si>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</si>
  <si>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</si>
  <si>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</si>
  <si>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</si>
  <si>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</si>
  <si>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</si>
  <si>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</si>
  <si>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</si>
  <si>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</si>
  <si>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</si>
  <si>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</si>
  <si>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</si>
  <si>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</si>
  <si>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</si>
  <si>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</si>
  <si>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</si>
  <si>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</si>
  <si>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</si>
  <si>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</si>
  <si>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</si>
  <si>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</si>
  <si>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</si>
  <si>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</si>
  <si>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</si>
  <si>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</si>
  <si>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</si>
  <si>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</si>
  <si>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</si>
  <si>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</si>
  <si>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</si>
  <si>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</si>
  <si>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</si>
  <si>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</si>
  <si>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</si>
  <si>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</si>
  <si>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</si>
  <si>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</si>
  <si>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</si>
  <si>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</si>
  <si>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</si>
  <si>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</si>
  <si>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</si>
  <si>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</si>
  <si>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</si>
  <si>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</si>
  <si>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</si>
  <si>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</si>
  <si>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</si>
  <si>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</si>
  <si>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</si>
  <si>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</si>
  <si>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</si>
  <si>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</si>
  <si>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</si>
  <si>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</si>
  <si>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</si>
  <si>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</si>
  <si>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</si>
  <si>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</si>
  <si>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</si>
  <si>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</si>
  <si>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</si>
  <si>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</si>
  <si>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</si>
  <si>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</si>
  <si>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</si>
  <si>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</si>
  <si>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</si>
  <si>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</si>
  <si>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</si>
  <si>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</si>
  <si>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</si>
  <si>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</si>
  <si>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</si>
  <si>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</si>
  <si>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</si>
  <si>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</si>
  <si>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</si>
  <si>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</si>
  <si>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</si>
  <si>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</si>
  <si>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</si>
  <si>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</si>
  <si>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</si>
  <si>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</si>
  <si>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</si>
  <si>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</si>
  <si>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</si>
  <si>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</si>
  <si>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</si>
  <si>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</si>
  <si>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</si>
  <si>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</si>
  <si>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</si>
  <si>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</si>
  <si>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</si>
  <si>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</si>
  <si>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</si>
  <si>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</si>
  <si>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</si>
  <si>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</si>
  <si>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</si>
  <si>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</si>
  <si>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</si>
  <si>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</si>
  <si>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</si>
  <si>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</si>
  <si>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</si>
  <si>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</si>
  <si>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</si>
  <si>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</si>
  <si>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</si>
  <si>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</si>
  <si>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</si>
  <si>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</si>
  <si>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</si>
  <si>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</si>
  <si>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</si>
  <si>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</si>
  <si>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</si>
  <si>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</si>
  <si>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</si>
  <si>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</si>
  <si>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</si>
  <si>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</si>
  <si>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</si>
  <si>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</si>
  <si>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</si>
  <si>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</si>
  <si>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</si>
  <si>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</si>
  <si>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</si>
  <si>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</si>
  <si>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</si>
  <si>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</si>
  <si>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</si>
  <si>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</si>
  <si>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</si>
  <si>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</si>
  <si>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</si>
  <si>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</si>
  <si>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</si>
  <si>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</si>
  <si>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</si>
  <si>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</si>
  <si>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</si>
  <si>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</si>
  <si>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</si>
  <si>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</si>
  <si>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</si>
  <si>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</si>
  <si>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</si>
  <si>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</si>
  <si>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</si>
  <si>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</si>
  <si>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</si>
  <si>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</si>
  <si>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</si>
  <si>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</si>
  <si>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</si>
  <si>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</si>
  <si>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</si>
  <si>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</si>
  <si>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</si>
  <si>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</si>
  <si>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</si>
  <si>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</si>
  <si>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</si>
  <si>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</si>
  <si>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</si>
  <si>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</si>
  <si>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</si>
  <si>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</si>
  <si>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</si>
  <si>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</si>
  <si>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</si>
  <si>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</si>
  <si>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</si>
  <si>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</si>
  <si>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</si>
  <si>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</si>
  <si>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</si>
  <si>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</si>
  <si>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</si>
  <si>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</si>
  <si>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</si>
  <si>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</si>
  <si>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</si>
  <si>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</si>
  <si>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</si>
  <si>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</si>
  <si>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</si>
  <si>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</si>
  <si>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</si>
  <si>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</si>
  <si>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</si>
  <si>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</si>
  <si>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</si>
  <si>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</si>
  <si>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</si>
  <si>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</si>
  <si>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</si>
  <si>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</si>
  <si>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</si>
  <si>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</si>
  <si>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</si>
  <si>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</si>
  <si>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</si>
  <si>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</si>
  <si>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</si>
  <si>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</si>
  <si>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</si>
  <si>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</si>
  <si>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</si>
  <si>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</si>
  <si>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</si>
  <si>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</si>
  <si>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</si>
  <si>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</si>
  <si>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</si>
  <si>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</si>
  <si>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</si>
  <si>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</si>
  <si>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</si>
  <si>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</si>
  <si>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</si>
  <si>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</si>
  <si>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</si>
  <si>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</si>
  <si>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</si>
  <si>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</si>
  <si>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</si>
  <si>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</si>
  <si>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</si>
  <si>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</si>
  <si>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</si>
  <si>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</si>
  <si>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</si>
  <si>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</si>
  <si>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</si>
  <si>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</si>
  <si>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</si>
  <si>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</si>
  <si>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</si>
  <si>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</si>
  <si>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</si>
  <si>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</si>
  <si>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</si>
  <si>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</si>
  <si>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</si>
  <si>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</si>
  <si>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</si>
  <si>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</si>
  <si>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</si>
  <si>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</si>
  <si>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</si>
  <si>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</si>
  <si>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</si>
  <si>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</si>
  <si>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</si>
  <si>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</si>
  <si>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</si>
  <si>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</si>
  <si>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</si>
  <si>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</si>
  <si>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</si>
  <si>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</si>
  <si>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</si>
  <si>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</si>
  <si>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</si>
  <si>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</si>
  <si>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</si>
  <si>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</si>
  <si>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</si>
  <si>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</si>
  <si>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</si>
  <si>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</si>
  <si>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</si>
  <si>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</si>
  <si>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</si>
  <si>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</si>
  <si>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</si>
  <si>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</si>
  <si>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</si>
  <si>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</si>
  <si>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</si>
  <si>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</si>
  <si>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</si>
  <si>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</si>
  <si>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</si>
  <si>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</si>
  <si>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</si>
  <si>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</si>
  <si>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</si>
  <si>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</si>
  <si>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</si>
  <si>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</si>
  <si>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</si>
  <si>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</si>
  <si>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</si>
  <si>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</si>
  <si>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</si>
  <si>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</si>
  <si>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</si>
  <si>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</si>
  <si>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</si>
  <si>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</si>
  <si>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</si>
  <si>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</si>
  <si>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</si>
  <si>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</si>
  <si>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</si>
  <si>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</si>
  <si>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</si>
  <si>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</si>
  <si>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</si>
  <si>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</si>
  <si>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</si>
  <si>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</si>
  <si>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</si>
  <si>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</si>
  <si>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</si>
  <si>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</si>
  <si>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</si>
  <si>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</si>
  <si>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</si>
  <si>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</si>
  <si>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</si>
  <si>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</si>
  <si>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</si>
  <si>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</si>
  <si>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</si>
  <si>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</si>
  <si>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</si>
  <si>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</si>
  <si>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</si>
  <si>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</si>
  <si>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</si>
  <si>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</si>
  <si>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</si>
  <si>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</si>
  <si>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</si>
  <si>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</si>
  <si>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</si>
  <si>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</si>
  <si>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</si>
  <si>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</si>
  <si>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</si>
  <si>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</si>
  <si>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</si>
  <si>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</si>
  <si>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</si>
  <si>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</si>
  <si>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</si>
  <si>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</si>
  <si>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</si>
  <si>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</si>
  <si>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</si>
  <si>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</si>
  <si>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</si>
  <si>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</si>
  <si>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</si>
  <si>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</si>
  <si>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</si>
  <si>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</si>
  <si>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</si>
  <si>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</si>
  <si>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</si>
  <si>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</si>
  <si>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</si>
  <si>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</si>
  <si>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</si>
  <si>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</si>
  <si>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</si>
  <si>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</si>
  <si>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</si>
  <si>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</si>
  <si>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</si>
  <si>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</si>
  <si>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</si>
  <si>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</si>
  <si>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</si>
  <si>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</si>
  <si>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</si>
  <si>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</si>
  <si>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</si>
  <si>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</si>
  <si>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</si>
  <si>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</si>
  <si>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</si>
  <si>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</si>
  <si>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</si>
  <si>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</si>
  <si>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</si>
  <si>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</si>
  <si>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</si>
  <si>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</si>
  <si>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</si>
  <si>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</si>
  <si>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</si>
  <si>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</si>
  <si>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</si>
  <si>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</si>
  <si>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</si>
  <si>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</si>
  <si>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</si>
  <si>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</si>
  <si>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</si>
  <si>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</si>
  <si>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</si>
  <si>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</si>
  <si>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</si>
  <si>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</si>
  <si>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</si>
  <si>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</si>
  <si>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</si>
  <si>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</si>
  <si>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</si>
  <si>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</si>
  <si>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</si>
  <si>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</si>
  <si>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</si>
  <si>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</si>
  <si>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</si>
  <si>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</si>
  <si>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</si>
  <si>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</si>
  <si>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</si>
  <si>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</si>
  <si>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</si>
  <si>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</si>
  <si>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</si>
  <si>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</si>
  <si>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</si>
  <si>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</si>
  <si>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</si>
  <si>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</si>
  <si>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</si>
  <si>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</si>
  <si>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</si>
  <si>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</si>
  <si>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</si>
  <si>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</si>
  <si>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</si>
  <si>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</si>
  <si>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</si>
  <si>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</si>
  <si>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</si>
  <si>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</si>
  <si>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</si>
  <si>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</si>
  <si>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</si>
  <si>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</si>
  <si>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</si>
  <si>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</si>
  <si>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</si>
  <si>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</si>
  <si>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</si>
  <si>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</si>
  <si>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</si>
  <si>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</si>
  <si>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</si>
  <si>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</si>
  <si>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</si>
  <si>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</si>
  <si>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</si>
  <si>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</si>
  <si>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</si>
  <si>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</si>
  <si>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</si>
  <si>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</si>
  <si>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</si>
  <si>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</si>
  <si>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</si>
  <si>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</si>
  <si>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</si>
  <si>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</si>
  <si>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</si>
  <si>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</si>
  <si>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</si>
  <si>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</si>
  <si>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</si>
  <si>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</si>
  <si>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</si>
  <si>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</si>
  <si>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</si>
  <si>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</si>
  <si>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</si>
  <si>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</si>
  <si>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</si>
  <si>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</si>
  <si>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</si>
  <si>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</si>
  <si>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</si>
  <si>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</si>
  <si>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</si>
  <si>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</si>
  <si>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</si>
  <si>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</si>
  <si>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</si>
  <si>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</si>
  <si>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</si>
  <si>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</si>
  <si>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</si>
  <si>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</si>
  <si>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</si>
  <si>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</si>
  <si>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</si>
  <si>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</si>
  <si>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</si>
  <si>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</si>
  <si>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</si>
  <si>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</si>
  <si>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</si>
  <si>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</si>
  <si>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</si>
  <si>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</si>
  <si>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</si>
  <si>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</si>
  <si>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</si>
  <si>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</si>
  <si>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</si>
  <si>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</si>
  <si>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</si>
  <si>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</si>
  <si>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</si>
  <si>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</si>
  <si>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</si>
  <si>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</si>
  <si>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</si>
  <si>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</si>
  <si>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</si>
  <si>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</si>
  <si>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</si>
  <si>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</si>
  <si>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</si>
  <si>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</si>
  <si>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</si>
  <si>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</si>
  <si>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</si>
  <si>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</si>
  <si>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</si>
  <si>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</si>
  <si>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</si>
  <si>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</si>
  <si>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</si>
  <si>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</si>
  <si>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</si>
  <si>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</si>
  <si>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</si>
  <si>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</si>
  <si>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</si>
  <si>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</si>
  <si>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</si>
  <si>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</si>
  <si>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</si>
  <si>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</si>
  <si>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</si>
  <si>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</si>
  <si>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</si>
  <si>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</si>
  <si>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</si>
  <si>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</si>
  <si>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</si>
  <si>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</si>
  <si>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</si>
  <si>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</si>
  <si>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</si>
  <si>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</si>
  <si>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</si>
  <si>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</si>
  <si>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</si>
  <si>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</si>
  <si>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</si>
  <si>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</si>
  <si>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</si>
  <si>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</si>
  <si>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</si>
  <si>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</si>
  <si>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</si>
  <si>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</si>
  <si>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</si>
  <si>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</si>
  <si>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</si>
  <si>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</si>
  <si>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</si>
  <si>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</si>
  <si>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</si>
  <si>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</si>
  <si>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</si>
  <si>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</si>
  <si>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</si>
  <si>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</si>
  <si>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</si>
  <si>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</si>
  <si>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</si>
  <si>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</si>
  <si>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</si>
  <si>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</si>
  <si>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</si>
  <si>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</si>
  <si>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</si>
  <si>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</si>
  <si>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</si>
  <si>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</si>
  <si>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</si>
  <si>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</si>
  <si>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</si>
  <si>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</si>
  <si>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</si>
  <si>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</si>
  <si>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</si>
  <si>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</si>
  <si>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</si>
  <si>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</si>
  <si>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</si>
  <si>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</si>
  <si>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</si>
  <si>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</si>
  <si>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</si>
  <si>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</si>
  <si>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</si>
  <si>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</si>
  <si>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</si>
  <si>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</si>
  <si>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</si>
  <si>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</si>
  <si>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</si>
  <si>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</si>
  <si>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</si>
  <si>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</si>
  <si>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</si>
  <si>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</si>
  <si>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</si>
  <si>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</si>
  <si>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</si>
  <si>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</si>
  <si>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</si>
  <si>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</si>
  <si>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</si>
  <si>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</si>
  <si>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</si>
  <si>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</si>
  <si>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</si>
  <si>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</si>
  <si>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</si>
  <si>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</si>
  <si>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</si>
  <si>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</si>
  <si>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</si>
  <si>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</si>
  <si>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</si>
  <si>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</si>
  <si>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</si>
  <si>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</si>
  <si>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</si>
  <si>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</si>
  <si>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</si>
  <si>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</si>
  <si>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</si>
  <si>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</si>
  <si>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</si>
  <si>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</si>
  <si>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</si>
  <si>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</si>
  <si>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</si>
  <si>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</si>
  <si>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</si>
  <si>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</si>
  <si>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</si>
  <si>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</si>
  <si>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</si>
  <si>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</si>
  <si>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</si>
  <si>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</si>
  <si>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</si>
  <si>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</si>
  <si>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</si>
  <si>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</si>
  <si>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</si>
  <si>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</si>
  <si>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</si>
  <si>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</si>
  <si>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</si>
  <si>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</si>
  <si>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</si>
  <si>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</si>
  <si>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</si>
  <si>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</si>
  <si>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</si>
  <si>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</si>
  <si>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</si>
  <si>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</si>
  <si>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</si>
  <si>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</si>
  <si>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</si>
  <si>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</si>
  <si>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</si>
  <si>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</si>
  <si>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</si>
  <si>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</si>
  <si>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</si>
  <si>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</si>
  <si>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</si>
  <si>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</si>
  <si>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</si>
  <si>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</si>
  <si>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</si>
  <si>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</si>
  <si>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</si>
  <si>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</si>
  <si>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</si>
  <si>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</si>
  <si>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</si>
  <si>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</si>
  <si>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</si>
  <si>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</si>
  <si>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</si>
  <si>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</si>
  <si>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</si>
  <si>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</si>
  <si>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</si>
  <si>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</si>
  <si>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</si>
  <si>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</si>
  <si>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</si>
  <si>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</si>
  <si>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</si>
  <si>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</si>
  <si>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</si>
  <si>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</si>
  <si>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</si>
  <si>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</si>
  <si>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</si>
  <si>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</si>
  <si>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</si>
  <si>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</si>
  <si>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</si>
  <si>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</si>
  <si>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</si>
  <si>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</si>
  <si>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</si>
  <si>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</si>
  <si>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</si>
  <si>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</si>
  <si>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</si>
  <si>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</si>
  <si>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</si>
  <si>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</si>
  <si>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</si>
  <si>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</si>
  <si>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</si>
  <si>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</si>
  <si>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</si>
  <si>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</si>
  <si>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</si>
  <si>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</si>
  <si>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</si>
  <si>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</si>
  <si>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</si>
  <si>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</si>
  <si>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</si>
  <si>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</si>
  <si>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</si>
  <si>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</si>
  <si>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</si>
  <si>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</si>
  <si>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</si>
  <si>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</si>
  <si>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</si>
  <si>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</si>
  <si>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</si>
  <si>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</si>
  <si>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</si>
  <si>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</si>
  <si>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</si>
  <si>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</si>
  <si>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</si>
  <si>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</si>
  <si>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</si>
  <si>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</si>
  <si>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</si>
  <si>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</si>
  <si>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</si>
  <si>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</si>
  <si>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</si>
  <si>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</si>
  <si>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</si>
  <si>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</si>
  <si>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</si>
  <si>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</si>
  <si>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</si>
  <si>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</si>
  <si>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</si>
  <si>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</si>
  <si>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</si>
  <si>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</si>
  <si>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</si>
  <si>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</si>
  <si>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</si>
  <si>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</si>
  <si>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</si>
  <si>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</si>
  <si>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</si>
  <si>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</si>
  <si>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</si>
  <si>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</si>
  <si>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</si>
  <si>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</si>
  <si>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</si>
  <si>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</si>
  <si>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</si>
  <si>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</si>
  <si>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</si>
  <si>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</si>
  <si>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</si>
  <si>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</si>
  <si>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</si>
  <si>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</si>
  <si>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</si>
  <si>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</si>
  <si>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</si>
  <si>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</si>
  <si>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</si>
  <si>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</si>
  <si>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</si>
  <si>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</si>
  <si>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</si>
  <si>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</si>
  <si>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</si>
  <si>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</si>
  <si>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</si>
  <si>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</si>
  <si>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</si>
  <si>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</si>
  <si>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</si>
  <si>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</si>
  <si>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</si>
  <si>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</si>
  <si>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</si>
  <si>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</si>
  <si>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</si>
  <si>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</si>
  <si>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</si>
  <si>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</si>
  <si>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</si>
  <si>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</si>
  <si>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</si>
  <si>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</si>
  <si>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</si>
  <si>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</si>
  <si>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</si>
  <si>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</si>
  <si>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</si>
  <si>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</si>
  <si>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</si>
  <si>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</si>
  <si>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</si>
  <si>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</si>
  <si>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</si>
  <si>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</si>
  <si>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</si>
  <si>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</si>
  <si>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</si>
  <si>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</si>
  <si>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</si>
  <si>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</si>
  <si>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</si>
  <si>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</si>
  <si>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</si>
  <si>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</si>
  <si>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</si>
  <si>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</si>
  <si>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</si>
  <si>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</si>
  <si>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</si>
  <si>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</si>
  <si>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</si>
  <si>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</si>
  <si>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</si>
  <si>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</si>
  <si>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</si>
  <si>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</si>
  <si>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</si>
  <si>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</si>
  <si>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</si>
  <si>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</si>
  <si>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</si>
  <si>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</si>
  <si>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</si>
  <si>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</si>
  <si>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</si>
  <si>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</si>
  <si>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</si>
  <si>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</si>
  <si>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</si>
  <si>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</si>
  <si>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</si>
  <si>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</si>
  <si>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</si>
  <si>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</si>
  <si>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</si>
  <si>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</si>
  <si>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</si>
  <si>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</si>
  <si>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</si>
  <si>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</si>
  <si>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</si>
  <si>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</si>
  <si>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</si>
  <si>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</si>
  <si>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</si>
  <si>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</si>
  <si>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</si>
  <si>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</si>
  <si>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</si>
  <si>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</si>
  <si>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</si>
  <si>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</si>
  <si>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</si>
  <si>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</si>
  <si>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</si>
  <si>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</si>
  <si>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</si>
  <si>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</si>
  <si>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</si>
  <si>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</si>
  <si>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</si>
  <si>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</si>
  <si>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</si>
  <si>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</si>
  <si>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</si>
  <si>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</si>
  <si>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</si>
  <si>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</si>
  <si>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</si>
  <si>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</si>
  <si>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</si>
  <si>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</si>
  <si>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</si>
  <si>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</si>
  <si>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</si>
  <si>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</si>
  <si>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</si>
  <si>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</si>
  <si>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</si>
  <si>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</si>
  <si>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</si>
  <si>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</si>
  <si>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</si>
  <si>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</si>
  <si>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</si>
  <si>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</si>
  <si>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</si>
  <si>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</si>
  <si>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</si>
  <si>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</si>
  <si>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</si>
  <si>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</si>
  <si>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</si>
  <si>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</si>
  <si>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</si>
  <si>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</si>
  <si>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</si>
  <si>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</si>
  <si>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</si>
  <si>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</si>
  <si>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</si>
  <si>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</si>
  <si>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</si>
  <si>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</si>
  <si>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</si>
  <si>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</si>
  <si>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</si>
  <si>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</si>
  <si>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</si>
  <si>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</si>
  <si>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</si>
  <si>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</si>
  <si>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</si>
  <si>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</si>
  <si>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</si>
  <si>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</si>
  <si>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</si>
  <si>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</si>
  <si>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</si>
  <si>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</si>
  <si>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</si>
  <si>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</si>
  <si>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</si>
  <si>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</si>
  <si>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</si>
  <si>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</si>
  <si>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</si>
  <si>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</si>
  <si>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</si>
  <si>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</si>
  <si>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</si>
  <si>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</si>
  <si>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</si>
  <si>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</si>
  <si>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</si>
  <si>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</si>
  <si>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</si>
  <si>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</si>
  <si>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</si>
  <si>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</si>
  <si>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</si>
  <si>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</si>
  <si>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</si>
  <si>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</si>
  <si>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</si>
  <si>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</si>
  <si>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</si>
  <si>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</si>
  <si>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</si>
  <si>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</si>
  <si>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</si>
  <si>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</si>
  <si>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</si>
  <si>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</si>
  <si>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</si>
  <si>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</si>
  <si>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</si>
  <si>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</si>
  <si>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</si>
  <si>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</si>
  <si>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</si>
  <si>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</si>
  <si>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</si>
  <si>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</si>
  <si>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</si>
  <si>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</si>
  <si>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</si>
  <si>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</si>
  <si>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</si>
  <si>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</si>
  <si>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</si>
  <si>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</si>
  <si>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</si>
  <si>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</si>
  <si>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</si>
  <si>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</si>
  <si>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</si>
  <si>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</si>
  <si>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</si>
  <si>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</si>
  <si>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</si>
  <si>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</si>
  <si>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</si>
  <si>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</si>
  <si>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</si>
  <si>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</si>
  <si>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</si>
  <si>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</si>
  <si>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</si>
  <si>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</si>
  <si>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</si>
  <si>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</si>
  <si>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</si>
  <si>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</si>
  <si>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</si>
  <si>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</si>
  <si>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</si>
  <si>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</si>
  <si>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</si>
  <si>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</si>
  <si>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</si>
  <si>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</si>
  <si>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</si>
  <si>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</si>
  <si>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</si>
  <si>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</si>
  <si>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</si>
  <si>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</si>
  <si>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</si>
  <si>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</si>
  <si>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</si>
  <si>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</si>
  <si>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</si>
  <si>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</si>
  <si>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</si>
  <si>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</si>
  <si>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</si>
  <si>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</si>
  <si>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</si>
  <si>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</si>
  <si>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</si>
  <si>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</si>
  <si>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</si>
  <si>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</si>
  <si>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</si>
  <si>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</si>
  <si>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</si>
  <si>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</si>
  <si>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</si>
  <si>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</si>
  <si>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</si>
  <si>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</si>
  <si>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</si>
  <si>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</si>
  <si>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</si>
  <si>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</si>
  <si>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</si>
  <si>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</si>
  <si>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</si>
  <si>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</si>
  <si>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</si>
  <si>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</si>
  <si>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</si>
  <si>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</si>
  <si>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</si>
  <si>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</si>
  <si>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</si>
  <si>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</si>
  <si>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</si>
  <si>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</si>
  <si>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</si>
  <si>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</si>
  <si>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</si>
  <si>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</si>
  <si>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</si>
  <si>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</si>
  <si>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</si>
  <si>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</si>
  <si>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</si>
  <si>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</si>
  <si>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</si>
  <si>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</si>
  <si>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</si>
  <si>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</si>
  <si>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</si>
  <si>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</si>
  <si>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</si>
  <si>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</si>
  <si>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</si>
  <si>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</si>
  <si>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</si>
  <si>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</si>
  <si>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</si>
  <si>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</si>
  <si>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</si>
  <si>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</si>
  <si>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</si>
  <si>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</si>
  <si>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</si>
  <si>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</si>
  <si>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</si>
  <si>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</si>
  <si>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</si>
  <si>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</si>
  <si>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</si>
  <si>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</si>
  <si>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</si>
  <si>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</si>
  <si>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</si>
  <si>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</si>
  <si>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</si>
  <si>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</si>
  <si>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</si>
  <si>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</si>
  <si>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</si>
  <si>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</si>
  <si>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</si>
  <si>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</si>
  <si>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</si>
  <si>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</si>
  <si>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</si>
  <si>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</si>
  <si>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</si>
  <si>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</si>
  <si>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</si>
  <si>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</si>
  <si>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</si>
  <si>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</si>
  <si>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</si>
  <si>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</si>
  <si>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</si>
  <si>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</si>
  <si>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</si>
  <si>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</si>
  <si>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</si>
  <si>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</si>
  <si>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</si>
  <si>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</si>
  <si>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</si>
  <si>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</si>
  <si>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</si>
  <si>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</si>
  <si>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</si>
  <si>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</si>
  <si>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</si>
  <si>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</si>
  <si>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</si>
  <si>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</si>
  <si>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</si>
  <si>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</si>
  <si>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</si>
  <si>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</si>
  <si>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</si>
  <si>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</si>
  <si>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</si>
  <si>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</si>
  <si>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</si>
  <si>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</si>
  <si>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</si>
  <si>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</si>
  <si>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</si>
  <si>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</si>
  <si>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</si>
  <si>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</si>
  <si>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</si>
  <si>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</si>
  <si>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</si>
  <si>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</si>
  <si>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</si>
  <si>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</si>
  <si>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</si>
  <si>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</si>
  <si>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</si>
  <si>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</si>
  <si>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</si>
  <si>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</si>
  <si>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</si>
  <si>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</si>
  <si>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</si>
  <si>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</si>
  <si>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</si>
  <si>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</si>
  <si>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</si>
  <si>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</si>
  <si>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</si>
  <si>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</si>
  <si>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</si>
  <si>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</si>
  <si>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</si>
  <si>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</si>
  <si>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</si>
  <si>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</si>
  <si>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</si>
  <si>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</si>
  <si>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</si>
  <si>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</si>
  <si>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</si>
  <si>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</si>
  <si>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</si>
  <si>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</si>
  <si>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</si>
  <si>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</si>
  <si>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</si>
  <si>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</si>
  <si>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</si>
  <si>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</si>
  <si>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</si>
  <si>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</si>
  <si>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</si>
  <si>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</si>
  <si>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</si>
  <si>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</si>
  <si>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</si>
  <si>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</si>
  <si>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</si>
  <si>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</si>
  <si>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</si>
  <si>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</si>
  <si>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</si>
  <si>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</si>
  <si>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</si>
  <si>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</si>
  <si>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</si>
  <si>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</si>
  <si>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</si>
  <si>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</si>
  <si>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</si>
  <si>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</si>
  <si>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</si>
  <si>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</si>
  <si>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</si>
  <si>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</si>
  <si>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</si>
  <si>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</si>
  <si>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</si>
  <si>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</si>
  <si>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</si>
  <si>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</si>
  <si>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</si>
  <si>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</si>
  <si>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</si>
  <si>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</si>
  <si>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</si>
  <si>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</si>
  <si>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</si>
  <si>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</si>
  <si>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</si>
  <si>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</si>
  <si>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</si>
  <si>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</si>
  <si>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</si>
  <si>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</si>
  <si>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</si>
  <si>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</si>
  <si>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</si>
  <si>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</si>
  <si>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</si>
  <si>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</si>
  <si>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</si>
  <si>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</si>
  <si>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</si>
  <si>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</si>
  <si>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</si>
  <si>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</si>
  <si>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</si>
  <si>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</si>
  <si>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</si>
  <si>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</si>
  <si>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</si>
  <si>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</si>
  <si>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</si>
  <si>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</si>
  <si>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</si>
  <si>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</si>
  <si>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</si>
  <si>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</si>
  <si>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</si>
  <si>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</si>
  <si>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</si>
  <si>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</si>
  <si>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</si>
  <si>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</si>
  <si>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</si>
  <si>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</si>
  <si>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</si>
  <si>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</si>
  <si>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</si>
  <si>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</si>
  <si>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</si>
  <si>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</si>
  <si>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</si>
  <si>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</si>
  <si>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</si>
  <si>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</si>
  <si>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</si>
  <si>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</si>
  <si>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</si>
  <si>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</si>
  <si>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</si>
  <si>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</si>
  <si>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</si>
  <si>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</si>
  <si>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</si>
  <si>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</si>
  <si>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</si>
  <si>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</si>
  <si>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</si>
  <si>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</si>
  <si>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</si>
  <si>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</si>
  <si>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</si>
  <si>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</si>
  <si>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</si>
  <si>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</si>
  <si>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</si>
  <si>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</si>
  <si>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</si>
  <si>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</si>
  <si>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</si>
  <si>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</si>
  <si>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</si>
  <si>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</si>
  <si>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</si>
  <si>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</si>
  <si>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</si>
  <si>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</si>
  <si>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</si>
  <si>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</si>
  <si>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</si>
  <si>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</si>
  <si>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</si>
  <si>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</si>
  <si>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</si>
  <si>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</si>
  <si>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</si>
  <si>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</si>
  <si>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</si>
  <si>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</si>
  <si>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</si>
  <si>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</si>
  <si>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</si>
  <si>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</si>
  <si>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</si>
  <si>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</si>
  <si>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</si>
  <si>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</si>
  <si>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</si>
  <si>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</si>
  <si>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</si>
  <si>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</si>
  <si>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</si>
  <si>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</si>
  <si>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</si>
  <si>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</si>
  <si>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</si>
  <si>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</si>
  <si>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</si>
  <si>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</si>
  <si>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</si>
  <si>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</si>
  <si>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</si>
  <si>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</si>
  <si>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</si>
  <si>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</si>
  <si>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</si>
  <si>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</si>
  <si>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</si>
  <si>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</si>
  <si>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</si>
  <si>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</si>
  <si>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</si>
  <si>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</si>
  <si>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</si>
  <si>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</si>
  <si>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</si>
  <si>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</si>
  <si>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</si>
  <si>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</si>
  <si>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</si>
  <si>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</si>
  <si>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</si>
  <si>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</si>
  <si>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</si>
  <si>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</si>
  <si>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</si>
  <si>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</si>
  <si>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</si>
  <si>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</si>
  <si>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</si>
  <si>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</si>
  <si>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</si>
  <si>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</si>
  <si>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</si>
  <si>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</si>
  <si>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</si>
  <si>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</si>
  <si>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</si>
  <si>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</si>
  <si>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</si>
  <si>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</si>
  <si>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</si>
  <si>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</si>
  <si>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</si>
  <si>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</si>
  <si>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</si>
  <si>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</si>
  <si>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</si>
  <si>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</si>
  <si>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</si>
  <si>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</si>
  <si>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</si>
  <si>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</si>
  <si>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</si>
  <si>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</si>
  <si>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</si>
  <si>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</si>
  <si>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</si>
  <si>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</si>
  <si>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</si>
  <si>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</si>
  <si>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</si>
  <si>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</si>
  <si>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</si>
  <si>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</si>
  <si>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</si>
  <si>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</si>
  <si>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</si>
  <si>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</si>
  <si>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</si>
  <si>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</si>
  <si>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</si>
  <si>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</si>
  <si>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</si>
  <si>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</si>
  <si>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</si>
  <si>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</si>
  <si>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</si>
  <si>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</si>
  <si>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</si>
  <si>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</si>
  <si>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</si>
  <si>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</si>
  <si>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</si>
  <si>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</si>
  <si>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</si>
  <si>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</si>
  <si>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</si>
  <si>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</si>
  <si>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</si>
  <si>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</si>
  <si>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</si>
  <si>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</si>
  <si>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</si>
  <si>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</si>
  <si>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</si>
  <si>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</si>
  <si>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</si>
  <si>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</si>
  <si>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</si>
  <si>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</si>
  <si>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</si>
  <si>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</si>
  <si>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</si>
  <si>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</si>
  <si>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</si>
  <si>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</si>
  <si>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</si>
  <si>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</si>
  <si>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</si>
  <si>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</si>
  <si>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</si>
  <si>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</si>
  <si>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</si>
  <si>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</si>
  <si>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</si>
  <si>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</si>
  <si>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</si>
  <si>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</si>
  <si>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</si>
  <si>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</si>
  <si>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</si>
  <si>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</si>
  <si>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</si>
  <si>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</si>
  <si>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</si>
  <si>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</si>
  <si>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</si>
  <si>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</si>
  <si>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</si>
  <si>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</si>
  <si>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</si>
  <si>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</si>
  <si>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</si>
  <si>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</si>
  <si>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</si>
  <si>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</si>
  <si>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</si>
  <si>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</si>
  <si>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</si>
  <si>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</si>
  <si>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</si>
  <si>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</si>
  <si>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</si>
  <si>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</si>
  <si>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</si>
  <si>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</si>
  <si>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</si>
  <si>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</si>
  <si>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</si>
  <si>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</si>
  <si>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</si>
  <si>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</si>
  <si>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</si>
  <si>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</si>
  <si>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</si>
  <si>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</si>
  <si>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</si>
  <si>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</si>
  <si>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</si>
  <si>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</si>
  <si>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</si>
  <si>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</si>
  <si>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</si>
  <si>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</si>
  <si>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</si>
  <si>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</si>
  <si>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</si>
  <si>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</si>
  <si>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</si>
  <si>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</si>
  <si>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</si>
  <si>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</si>
  <si>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</si>
  <si>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</si>
  <si>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</si>
  <si>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</si>
  <si>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</si>
  <si>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</si>
  <si>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</si>
  <si>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</si>
  <si>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</si>
  <si>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</si>
  <si>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</si>
  <si>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</si>
  <si>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</si>
  <si>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</si>
  <si>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</si>
  <si>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</si>
  <si>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</si>
  <si>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</si>
  <si>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</si>
  <si>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</si>
  <si>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</si>
  <si>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</si>
  <si>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</si>
  <si>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</si>
  <si>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</si>
  <si>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</si>
  <si>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</si>
  <si>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</si>
  <si>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</si>
  <si>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</si>
  <si>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</si>
  <si>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</si>
  <si>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</si>
  <si>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</si>
  <si>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</si>
  <si>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</si>
  <si>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</si>
  <si>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</si>
  <si>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</si>
  <si>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</si>
  <si>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</si>
  <si>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</si>
  <si>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</si>
  <si>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</si>
  <si>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</si>
  <si>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</si>
  <si>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</si>
  <si>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</si>
  <si>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</si>
  <si>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</si>
  <si>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</si>
  <si>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</si>
  <si>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</si>
  <si>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</si>
  <si>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</si>
  <si>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</si>
  <si>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</si>
  <si>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</si>
  <si>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</si>
  <si>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</si>
  <si>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</si>
  <si>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</si>
  <si>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</si>
  <si>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</si>
  <si>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</si>
  <si>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</si>
  <si>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</si>
  <si>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</si>
  <si>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</si>
  <si>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</si>
  <si>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</si>
  <si>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</si>
  <si>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</si>
  <si>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</si>
  <si>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</si>
  <si>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</si>
  <si>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</si>
  <si>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</si>
  <si>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</si>
  <si>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</si>
  <si>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</si>
  <si>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</si>
  <si>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</si>
  <si>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</si>
  <si>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</si>
  <si>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</si>
  <si>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</si>
  <si>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</si>
  <si>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</si>
  <si>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</si>
  <si>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</si>
  <si>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</si>
  <si>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</si>
  <si>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</si>
  <si>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</si>
  <si>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</si>
  <si>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</si>
  <si>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</si>
  <si>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</si>
  <si>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</si>
  <si>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</si>
  <si>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</si>
  <si>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</si>
  <si>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</si>
  <si>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</si>
  <si>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</si>
  <si>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</si>
  <si>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</si>
  <si>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</si>
  <si>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</si>
  <si>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</si>
  <si>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</si>
  <si>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</si>
  <si>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</si>
  <si>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</si>
  <si>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</si>
  <si>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</si>
  <si>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</si>
  <si>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</si>
  <si>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</si>
  <si>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</si>
  <si>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</si>
  <si>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</si>
  <si>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</si>
  <si>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</si>
  <si>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</si>
  <si>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</si>
  <si>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</si>
  <si>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</si>
  <si>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</si>
  <si>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</si>
  <si>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</si>
  <si>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</si>
  <si>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</si>
  <si>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</si>
  <si>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</si>
  <si>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</si>
  <si>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</si>
  <si>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</si>
  <si>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</si>
  <si>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</si>
  <si>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</si>
  <si>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</si>
  <si>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</si>
  <si>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</si>
  <si>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</si>
  <si>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</si>
  <si>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</si>
  <si>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</si>
  <si>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</si>
  <si>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</si>
  <si>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</si>
  <si>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</si>
  <si>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</si>
  <si>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</si>
  <si>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</si>
  <si>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</si>
  <si>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</si>
  <si>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</si>
  <si>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</si>
  <si>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</si>
  <si>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</si>
  <si>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</si>
  <si>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</si>
  <si>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</si>
  <si>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</si>
  <si>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</si>
  <si>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</si>
  <si>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</si>
  <si>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</si>
  <si>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</si>
  <si>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</si>
  <si>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</si>
  <si>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</si>
  <si>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</si>
  <si>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</si>
  <si>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</si>
  <si>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</si>
  <si>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</si>
  <si>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</si>
  <si>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</si>
  <si>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</si>
  <si>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</si>
  <si>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</si>
  <si>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</si>
  <si>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</si>
  <si>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</si>
  <si>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</si>
  <si>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</si>
  <si>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</si>
  <si>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</si>
  <si>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</si>
  <si>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</si>
  <si>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</si>
  <si>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</si>
  <si>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</si>
  <si>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</si>
  <si>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</si>
  <si>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</si>
  <si>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</si>
  <si>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</si>
  <si>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</si>
  <si>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</si>
  <si>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</si>
  <si>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</si>
  <si>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</si>
  <si>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</si>
  <si>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</si>
  <si>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</si>
  <si>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</si>
  <si>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</si>
  <si>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</si>
  <si>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</si>
  <si>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</si>
  <si>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</si>
  <si>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</si>
  <si>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</si>
  <si>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</si>
  <si>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</si>
  <si>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</si>
  <si>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</si>
  <si>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</si>
  <si>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</si>
  <si>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</si>
  <si>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</si>
  <si>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</si>
  <si>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</si>
  <si>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</si>
  <si>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</si>
  <si>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</si>
  <si>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</si>
  <si>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</si>
  <si>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</si>
  <si>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</si>
  <si>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</si>
  <si>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</si>
  <si>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</si>
  <si>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</si>
  <si>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</si>
  <si>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</si>
  <si>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</si>
  <si>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</si>
  <si>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</si>
  <si>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</si>
  <si>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</si>
  <si>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</si>
  <si>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</si>
  <si>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</si>
  <si>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</si>
  <si>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</si>
  <si>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</si>
  <si>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</si>
  <si>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</si>
  <si>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</si>
  <si>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</si>
  <si>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</si>
  <si>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</si>
  <si>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</si>
  <si>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</si>
  <si>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</si>
  <si>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</si>
  <si>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</si>
  <si>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</si>
  <si>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</si>
  <si>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</si>
  <si>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</si>
  <si>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</si>
  <si>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</si>
  <si>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</si>
  <si>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</si>
  <si>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</si>
  <si>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</si>
  <si>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</si>
  <si>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</si>
  <si>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</si>
  <si>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</si>
  <si>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</si>
  <si>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</si>
  <si>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</si>
  <si>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</si>
  <si>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</si>
  <si>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</si>
  <si>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</si>
  <si>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</si>
  <si>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</si>
  <si>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</si>
  <si>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</si>
  <si>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</si>
  <si>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</si>
  <si>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</si>
  <si>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</si>
  <si>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</si>
  <si>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</si>
  <si>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</si>
  <si>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</si>
  <si>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</si>
  <si>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</si>
  <si>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</si>
  <si>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</si>
  <si>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</si>
  <si>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</si>
  <si>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</si>
  <si>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</si>
  <si>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</si>
  <si>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</si>
  <si>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</si>
  <si>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</si>
  <si>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</si>
  <si>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</si>
  <si>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</si>
  <si>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</si>
  <si>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</si>
  <si>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</si>
  <si>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</si>
  <si>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</si>
  <si>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</si>
  <si>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</si>
  <si>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</si>
  <si>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</si>
  <si>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</si>
  <si>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</si>
  <si>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</si>
  <si>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</si>
  <si>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</si>
  <si>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</si>
  <si>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</si>
  <si>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</si>
  <si>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</si>
  <si>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</si>
  <si>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</si>
  <si>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</si>
  <si>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</si>
  <si>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</si>
  <si>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</si>
  <si>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</si>
  <si>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</si>
  <si>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</si>
  <si>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</si>
  <si>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</si>
  <si>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</si>
  <si>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</si>
  <si>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</si>
  <si>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</si>
  <si>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</si>
  <si>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</si>
  <si>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</si>
  <si>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</si>
  <si>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</si>
  <si>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</si>
  <si>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</si>
  <si>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</si>
  <si>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</si>
  <si>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</si>
  <si>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</si>
  <si>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</si>
  <si>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</si>
  <si>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</si>
  <si>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</si>
  <si>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</si>
  <si>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</si>
  <si>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</si>
  <si>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</si>
  <si>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</si>
  <si>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</si>
  <si>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</si>
  <si>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</si>
  <si>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</si>
  <si>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</si>
  <si>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</si>
  <si>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</si>
  <si>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</si>
  <si>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</si>
  <si>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</si>
  <si>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</si>
  <si>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</si>
  <si>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</si>
  <si>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</si>
  <si>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</si>
  <si>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</si>
  <si>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</si>
  <si>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</si>
  <si>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</si>
  <si>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</si>
  <si>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</si>
  <si>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</si>
  <si>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</si>
  <si>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</si>
  <si>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</si>
  <si>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</si>
  <si>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</si>
  <si>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</si>
  <si>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</si>
  <si>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</si>
  <si>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</si>
  <si>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</si>
  <si>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</si>
  <si>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</si>
  <si>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</si>
  <si>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</si>
  <si>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</si>
  <si>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</si>
  <si>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</si>
  <si>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</si>
  <si>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</si>
  <si>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</si>
  <si>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</si>
  <si>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</si>
  <si>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</si>
  <si>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</si>
  <si>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</si>
  <si>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</si>
  <si>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</si>
  <si>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</si>
  <si>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</si>
  <si>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</si>
  <si>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</si>
  <si>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</si>
  <si>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</si>
  <si>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</si>
  <si>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</si>
  <si>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</si>
  <si>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</si>
  <si>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</si>
  <si>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</si>
  <si>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</si>
  <si>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</si>
  <si>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</si>
  <si>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</si>
  <si>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</si>
  <si>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</si>
  <si>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</si>
  <si>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</si>
  <si>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</si>
  <si>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</si>
  <si>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</si>
  <si>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</si>
  <si>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</si>
  <si>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</si>
  <si>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</si>
  <si>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</si>
  <si>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</si>
  <si>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</si>
  <si>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</si>
  <si>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</si>
  <si>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</si>
  <si>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</si>
  <si>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</si>
  <si>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</si>
  <si>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</si>
  <si>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</si>
  <si>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</si>
  <si>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</si>
  <si>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</si>
  <si>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</si>
  <si>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</si>
  <si>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</si>
  <si>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</si>
  <si>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</si>
  <si>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</si>
  <si>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</si>
  <si>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</si>
  <si>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</si>
  <si>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</si>
  <si>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</si>
  <si>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</si>
  <si>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</si>
  <si>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</si>
  <si>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</si>
  <si>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</si>
  <si>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</si>
  <si>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</si>
  <si>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</si>
  <si>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</si>
  <si>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</si>
  <si>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</si>
  <si>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</si>
  <si>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</si>
  <si>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</si>
  <si>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</si>
  <si>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</si>
  <si>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</si>
  <si>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</si>
  <si>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</si>
  <si>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</si>
  <si>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</si>
  <si>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</si>
  <si>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</si>
  <si>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</si>
  <si>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</si>
  <si>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</si>
  <si>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</si>
  <si>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</si>
  <si>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</si>
  <si>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</si>
  <si>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</si>
  <si>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</si>
  <si>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</si>
  <si>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</si>
  <si>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</si>
  <si>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</si>
  <si>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</si>
  <si>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</si>
  <si>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</si>
  <si>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</si>
  <si>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</si>
  <si>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</si>
  <si>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</si>
  <si>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</si>
  <si>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</si>
  <si>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</si>
  <si>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</si>
  <si>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</si>
  <si>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</si>
  <si>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</si>
  <si>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</si>
  <si>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</si>
  <si>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</si>
  <si>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</si>
  <si>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</si>
  <si>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</si>
  <si>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</si>
  <si>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</si>
  <si>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</si>
  <si>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</si>
  <si>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</si>
  <si>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</si>
  <si>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</si>
  <si>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</si>
  <si>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</si>
  <si>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</si>
  <si>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</si>
  <si>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</si>
  <si>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</si>
  <si>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</si>
  <si>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</si>
  <si>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</si>
  <si>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</si>
  <si>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</si>
  <si>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</si>
  <si>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</si>
  <si>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</si>
  <si>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</si>
  <si>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</si>
  <si>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</si>
  <si>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</si>
  <si>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</si>
  <si>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</si>
  <si>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</si>
  <si>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</si>
  <si>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</si>
  <si>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</si>
  <si>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</si>
  <si>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</si>
  <si>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</si>
  <si>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</si>
  <si>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</si>
  <si>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</si>
  <si>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</si>
  <si>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</si>
  <si>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</si>
  <si>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</si>
  <si>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</si>
  <si>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</si>
  <si>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</si>
  <si>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</si>
  <si>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</si>
  <si>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</si>
  <si>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</si>
  <si>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</si>
  <si>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</si>
  <si>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</si>
  <si>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</si>
  <si>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</si>
  <si>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</si>
  <si>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</si>
  <si>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</si>
  <si>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</si>
  <si>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</si>
  <si>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</si>
  <si>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</si>
  <si>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</si>
  <si>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</si>
  <si>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</si>
  <si>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</si>
  <si>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</si>
  <si>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</si>
  <si>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</si>
  <si>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</si>
  <si>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</si>
  <si>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</si>
  <si>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</si>
  <si>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</si>
  <si>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</si>
  <si>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</si>
  <si>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</si>
  <si>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</si>
  <si>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</si>
  <si>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</si>
  <si>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</si>
  <si>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</si>
  <si>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</si>
  <si>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</si>
  <si>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</si>
  <si>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</si>
  <si>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</si>
  <si>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</si>
  <si>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</si>
  <si>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</si>
  <si>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</si>
  <si>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</si>
  <si>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</si>
  <si>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</si>
  <si>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</si>
  <si>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</si>
  <si>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</si>
  <si>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</si>
  <si>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</si>
  <si>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</si>
  <si>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</si>
  <si>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</si>
  <si>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</si>
  <si>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</si>
  <si>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</si>
  <si>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</si>
  <si>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</si>
  <si>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</si>
  <si>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</si>
  <si>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</si>
  <si>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</si>
  <si>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</si>
  <si>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</si>
  <si>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</si>
  <si>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</si>
  <si>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</si>
  <si>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</si>
  <si>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</si>
  <si>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</si>
  <si>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</si>
  <si>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</si>
  <si>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</si>
  <si>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</si>
  <si>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</si>
  <si>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</si>
  <si>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</si>
  <si>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</si>
  <si>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</si>
  <si>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</si>
  <si>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</si>
  <si>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</si>
  <si>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</si>
  <si>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</si>
  <si>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</si>
  <si>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</si>
  <si>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</si>
  <si>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</si>
  <si>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</si>
  <si>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</si>
  <si>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</si>
  <si>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</si>
  <si>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</si>
  <si>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</si>
  <si>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</si>
  <si>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</si>
  <si>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</si>
  <si>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</si>
  <si>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</si>
  <si>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</si>
  <si>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</si>
  <si>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</si>
  <si>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</si>
  <si>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</si>
  <si>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</si>
  <si>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</si>
  <si>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</si>
  <si>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</si>
  <si>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</si>
  <si>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</si>
  <si>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</si>
  <si>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</si>
  <si>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</si>
  <si>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</si>
  <si>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</si>
  <si>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</si>
  <si>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</si>
  <si>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</si>
  <si>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</si>
  <si>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</si>
  <si>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</si>
  <si>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</si>
  <si>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</si>
  <si>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</si>
  <si>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</si>
  <si>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</si>
  <si>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</si>
  <si>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</si>
  <si>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</si>
  <si>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</si>
  <si>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</si>
  <si>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</si>
  <si>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</si>
  <si>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</si>
  <si>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</si>
  <si>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</si>
  <si>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</si>
  <si>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</si>
  <si>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</si>
  <si>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</si>
  <si>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</si>
  <si>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</si>
  <si>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</si>
  <si>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</si>
  <si>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</si>
  <si>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</si>
  <si>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</si>
  <si>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</si>
  <si>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</si>
  <si>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</si>
  <si>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</si>
  <si>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</si>
  <si>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</si>
  <si>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</si>
  <si>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</si>
  <si>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</si>
  <si>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</si>
  <si>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</si>
  <si>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</si>
  <si>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</si>
  <si>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</si>
  <si>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</si>
  <si>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</si>
  <si>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</si>
  <si>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</si>
  <si>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</si>
  <si>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</si>
  <si>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</si>
  <si>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</si>
  <si>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</si>
  <si>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</si>
  <si>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</si>
  <si>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</si>
  <si>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</si>
  <si>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</si>
  <si>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</si>
  <si>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</si>
  <si>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</si>
  <si>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</si>
  <si>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</si>
  <si>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</si>
  <si>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</si>
  <si>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</si>
  <si>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</si>
  <si>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</si>
  <si>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</si>
  <si>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</si>
  <si>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</si>
  <si>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</si>
  <si>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</si>
  <si>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</si>
  <si>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</si>
  <si>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</si>
  <si>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</si>
  <si>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</si>
  <si>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</si>
  <si>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</si>
  <si>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</si>
  <si>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</si>
  <si>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</si>
  <si>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</si>
  <si>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</si>
  <si>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</si>
  <si>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</si>
  <si>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</si>
  <si>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</si>
  <si>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</si>
  <si>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</si>
  <si>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</si>
  <si>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</si>
  <si>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</si>
  <si>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</si>
  <si>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</si>
  <si>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</si>
  <si>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</si>
  <si>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</si>
  <si>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</si>
  <si>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</si>
  <si>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</si>
  <si>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</si>
  <si>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</si>
  <si>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</si>
  <si>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</si>
  <si>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</si>
  <si>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</si>
  <si>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</si>
  <si>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</si>
  <si>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</si>
  <si>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</si>
  <si>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</si>
  <si>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</si>
  <si>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</si>
  <si>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</si>
  <si>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</si>
  <si>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</si>
  <si>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</si>
  <si>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</si>
  <si>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</si>
  <si>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</si>
  <si>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</si>
  <si>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</si>
  <si>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</si>
  <si>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</si>
  <si>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</si>
  <si>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</si>
  <si>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</si>
  <si>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</si>
  <si>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</si>
  <si>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</si>
  <si>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</si>
  <si>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</si>
  <si>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</si>
  <si>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</si>
  <si>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</si>
  <si>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</si>
  <si>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</si>
  <si>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</si>
  <si>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</si>
  <si>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</si>
  <si>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</si>
  <si>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</si>
  <si>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</si>
  <si>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</si>
  <si>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</si>
  <si>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</si>
  <si>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</si>
  <si>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</si>
  <si>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</si>
  <si>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</si>
  <si>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</si>
  <si>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</si>
  <si>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</si>
  <si>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</si>
  <si>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</si>
  <si>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</si>
  <si>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</si>
  <si>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</si>
  <si>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</si>
  <si>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</si>
  <si>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</si>
  <si>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</si>
  <si>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</si>
  <si>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</si>
  <si>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</si>
  <si>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</si>
  <si>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</si>
  <si>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</si>
  <si>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</si>
  <si>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</si>
  <si>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</si>
  <si>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</si>
  <si>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</si>
  <si>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</si>
  <si>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</si>
  <si>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</si>
  <si>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</si>
  <si>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</si>
  <si>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</si>
  <si>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</si>
  <si>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</si>
  <si>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</si>
  <si>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</si>
  <si>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</si>
  <si>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</si>
  <si>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</si>
  <si>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</si>
  <si>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</si>
  <si>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</si>
  <si>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</si>
  <si>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</si>
  <si>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</si>
  <si>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</si>
  <si>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</si>
  <si>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</si>
  <si>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</si>
  <si>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</si>
  <si>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</si>
  <si>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</si>
  <si>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</si>
  <si>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</si>
  <si>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</si>
  <si>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</si>
  <si>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</si>
  <si>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</si>
  <si>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</si>
  <si>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</si>
  <si>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</si>
  <si>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</si>
  <si>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</si>
  <si>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</si>
  <si>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</si>
  <si>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</si>
  <si>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</si>
  <si>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</si>
  <si>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</si>
  <si>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</si>
  <si>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</si>
  <si>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</si>
  <si>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</si>
  <si>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</si>
  <si>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</si>
  <si>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</si>
  <si>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</si>
  <si>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</si>
  <si>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</si>
  <si>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</si>
  <si>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</si>
  <si>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</si>
  <si>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</si>
  <si>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</si>
  <si>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</si>
  <si>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</si>
  <si>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</si>
  <si>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</si>
  <si>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</si>
  <si>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</si>
  <si>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</si>
  <si>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</si>
  <si>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</si>
  <si>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</si>
  <si>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</si>
  <si>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</si>
  <si>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</si>
  <si>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</si>
  <si>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</si>
  <si>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</si>
  <si>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</si>
  <si>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</si>
  <si>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</si>
  <si>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</si>
  <si>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</si>
  <si>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</si>
  <si>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</si>
  <si>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</si>
  <si>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</si>
  <si>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</si>
  <si>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</si>
  <si>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</si>
  <si>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</si>
  <si>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</si>
  <si>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</si>
  <si>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</si>
  <si>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</si>
  <si>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</si>
  <si>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</si>
  <si>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</si>
  <si>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</si>
  <si>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</si>
  <si>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</si>
  <si>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</si>
  <si>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</si>
  <si>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</si>
  <si>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</si>
  <si>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</si>
  <si>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</si>
  <si>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</si>
  <si>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</si>
  <si>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</si>
  <si>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</si>
  <si>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</si>
  <si>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</si>
  <si>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</si>
  <si>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</si>
  <si>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</si>
  <si>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</si>
  <si>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</si>
  <si>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</si>
  <si>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</si>
  <si>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</si>
  <si>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</si>
  <si>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</si>
  <si>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</si>
  <si>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</si>
  <si>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</si>
  <si>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</si>
  <si>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</si>
  <si>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</si>
  <si>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</si>
  <si>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</si>
  <si>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</si>
  <si>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</si>
  <si>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</si>
  <si>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</si>
  <si>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</si>
  <si>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</si>
  <si>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</si>
  <si>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</si>
  <si>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</si>
  <si>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</si>
  <si>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</si>
  <si>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</si>
  <si>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</si>
  <si>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</si>
  <si>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</si>
  <si>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</si>
  <si>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</si>
  <si>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</si>
  <si>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</si>
  <si>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</si>
  <si>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</si>
  <si>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</si>
  <si>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</si>
  <si>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</si>
  <si>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</si>
  <si>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</si>
  <si>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</si>
  <si>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</si>
  <si>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</si>
  <si>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</si>
  <si>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</si>
  <si>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</si>
  <si>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</si>
  <si>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</si>
  <si>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</si>
  <si>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</si>
  <si>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</si>
  <si>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</si>
  <si>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</si>
  <si>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</si>
  <si>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</si>
  <si>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</si>
  <si>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</si>
  <si>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</si>
  <si>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</si>
  <si>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</si>
  <si>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</si>
  <si>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</si>
  <si>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</si>
  <si>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</si>
  <si>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</si>
  <si>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</si>
  <si>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</si>
  <si>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</si>
  <si>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</si>
  <si>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</si>
  <si>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</si>
  <si>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</si>
  <si>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</si>
  <si>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</si>
  <si>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</si>
  <si>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</si>
  <si>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</si>
  <si>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</si>
  <si>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</si>
  <si>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</si>
  <si>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</si>
  <si>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</si>
  <si>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</si>
  <si>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</si>
  <si>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</si>
  <si>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</si>
  <si>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</si>
  <si>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</si>
  <si>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</si>
  <si>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</si>
  <si>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</si>
  <si>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</si>
  <si>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</si>
  <si>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</si>
  <si>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</si>
  <si>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</si>
  <si>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</si>
  <si>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</si>
  <si>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</si>
  <si>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</si>
  <si>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</si>
  <si>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</si>
  <si>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</si>
  <si>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</si>
  <si>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</si>
  <si>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</si>
  <si>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</si>
  <si>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</si>
  <si>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</si>
  <si>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</si>
  <si>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</si>
  <si>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</si>
  <si>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</si>
  <si>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</si>
  <si>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</si>
  <si>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</si>
  <si>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</si>
  <si>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</si>
  <si>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</si>
  <si>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</si>
  <si>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</si>
  <si>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</si>
  <si>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</si>
  <si>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</si>
  <si>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</si>
  <si>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</si>
  <si>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</si>
  <si>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</si>
  <si>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</si>
  <si>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</si>
  <si>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</si>
  <si>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</si>
  <si>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</si>
  <si>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</si>
  <si>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</si>
  <si>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</si>
  <si>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</si>
  <si>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</si>
  <si>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</si>
  <si>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</si>
  <si>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</si>
  <si>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</si>
  <si>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</si>
  <si>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</si>
  <si>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</si>
  <si>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</si>
  <si>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</si>
  <si>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</si>
  <si>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</si>
  <si>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</si>
  <si>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</si>
  <si>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</si>
  <si>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</si>
  <si>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</si>
  <si>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</si>
  <si>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</si>
  <si>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</si>
  <si>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</si>
  <si>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</si>
  <si>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</si>
  <si>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</si>
  <si>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</si>
  <si>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</si>
  <si>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</si>
  <si>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</si>
  <si>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</si>
  <si>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</si>
  <si>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</si>
  <si>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</si>
  <si>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</si>
  <si>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</si>
  <si>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</si>
  <si>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</si>
  <si>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</si>
  <si>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</si>
  <si>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</si>
  <si>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</si>
  <si>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</si>
  <si>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</si>
  <si>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</si>
  <si>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</si>
  <si>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</si>
  <si>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</si>
  <si>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</si>
  <si>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</si>
  <si>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</si>
  <si>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</si>
  <si>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</si>
  <si>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</si>
  <si>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</si>
  <si>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</si>
  <si>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</si>
  <si>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</si>
  <si>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</si>
  <si>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</si>
  <si>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</si>
  <si>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</si>
  <si>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</si>
  <si>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</si>
  <si>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</si>
  <si>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</si>
  <si>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</si>
  <si>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</si>
  <si>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</si>
  <si>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</si>
  <si>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</si>
  <si>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</si>
  <si>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</si>
  <si>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</si>
  <si>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</si>
  <si>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</si>
  <si>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</si>
  <si>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</si>
  <si>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</si>
  <si>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</si>
  <si>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</si>
  <si>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</si>
  <si>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</si>
  <si>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</si>
  <si>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</si>
  <si>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</si>
  <si>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</si>
  <si>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</si>
  <si>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</si>
  <si>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</si>
  <si>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</si>
  <si>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</si>
  <si>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</si>
  <si>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</si>
  <si>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</si>
  <si>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</si>
  <si>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</si>
  <si>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</si>
  <si>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</si>
  <si>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</si>
  <si>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</si>
  <si>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</si>
  <si>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</si>
  <si>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</si>
  <si>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</si>
  <si>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</si>
  <si>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</si>
  <si>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</si>
  <si>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</si>
  <si>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</si>
  <si>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</si>
  <si>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</si>
  <si>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</si>
  <si>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</si>
  <si>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</si>
  <si>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</si>
  <si>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</si>
  <si>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</si>
  <si>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</si>
  <si>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</si>
  <si>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</si>
  <si>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</si>
  <si>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</si>
  <si>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</si>
  <si>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</si>
  <si>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</si>
  <si>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</si>
  <si>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</si>
  <si>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</si>
  <si>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</si>
  <si>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</si>
  <si>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</si>
  <si>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</si>
  <si>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</si>
  <si>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</si>
  <si>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</si>
  <si>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</si>
  <si>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</si>
  <si>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</si>
  <si>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</si>
  <si>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</si>
  <si>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</si>
  <si>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</si>
  <si>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</si>
  <si>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</si>
  <si>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</si>
  <si>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</si>
  <si>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</si>
  <si>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</si>
  <si>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</si>
  <si>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</si>
  <si>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</si>
  <si>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</si>
  <si>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</si>
  <si>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</si>
  <si>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</si>
  <si>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</si>
  <si>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</si>
  <si>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</si>
  <si>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</si>
  <si>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</si>
  <si>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</si>
  <si>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</si>
  <si>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</si>
  <si>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</si>
  <si>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</si>
  <si>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</si>
  <si>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</si>
  <si>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</si>
  <si>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</si>
  <si>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</si>
  <si>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</si>
  <si>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</si>
  <si>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</si>
  <si>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</si>
  <si>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</si>
  <si>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</si>
  <si>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</si>
  <si>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</si>
  <si>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</si>
  <si>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</si>
  <si>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</si>
  <si>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</si>
  <si>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</si>
  <si>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</si>
  <si>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</si>
  <si>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</si>
  <si>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</si>
  <si>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</si>
  <si>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</si>
  <si>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</si>
  <si>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</si>
  <si>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</si>
  <si>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</si>
  <si>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</si>
  <si>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</si>
  <si>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</si>
  <si>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</si>
  <si>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</si>
  <si>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</si>
  <si>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</si>
  <si>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</si>
  <si>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</si>
  <si>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</si>
  <si>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</si>
  <si>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</si>
  <si>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</si>
  <si>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</si>
  <si>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</si>
  <si>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</si>
  <si>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</si>
  <si>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</si>
  <si>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</si>
  <si>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</si>
  <si>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</si>
  <si>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</si>
  <si>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</si>
  <si>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</si>
  <si>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</si>
  <si>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</si>
  <si>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</si>
  <si>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</si>
  <si>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</si>
  <si>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</si>
  <si>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</si>
  <si>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</si>
  <si>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</si>
  <si>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</si>
  <si>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</si>
  <si>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</si>
  <si>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</si>
  <si>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</si>
  <si>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</si>
  <si>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</si>
  <si>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</si>
  <si>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</si>
  <si>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</si>
  <si>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</si>
  <si>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</si>
  <si>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</si>
  <si>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</si>
  <si>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</si>
  <si>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</si>
  <si>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</si>
  <si>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</si>
  <si>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</si>
  <si>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</si>
  <si>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</si>
  <si>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</si>
  <si>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</si>
  <si>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</si>
  <si>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</si>
  <si>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</si>
  <si>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</si>
  <si>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</si>
  <si>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</si>
  <si>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</si>
  <si>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</si>
  <si>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</si>
  <si>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</si>
  <si>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</si>
  <si>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</si>
  <si>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</si>
  <si>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</si>
  <si>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</si>
  <si>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</si>
  <si>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</si>
  <si>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</si>
  <si>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</si>
  <si>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</si>
  <si>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</si>
  <si>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</si>
  <si>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</si>
  <si>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</si>
  <si>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</si>
  <si>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</si>
  <si>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</si>
  <si>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</si>
  <si>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</si>
  <si>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</si>
  <si>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</si>
  <si>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</si>
  <si>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</si>
  <si>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</si>
  <si>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</si>
  <si>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</si>
  <si>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</si>
  <si>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</si>
  <si>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</si>
  <si>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</si>
  <si>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</si>
  <si>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</si>
  <si>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</si>
  <si>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</si>
  <si>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</si>
  <si>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</si>
  <si>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</si>
  <si>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</si>
  <si>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</si>
  <si>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</si>
  <si>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</si>
  <si>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</si>
  <si>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</si>
  <si>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</si>
  <si>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</si>
  <si>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</si>
  <si>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</si>
  <si>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</si>
  <si>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</si>
  <si>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</si>
  <si>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</si>
  <si>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</si>
  <si>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</si>
  <si>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</si>
  <si>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</si>
  <si>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</si>
  <si>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</si>
  <si>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</si>
  <si>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</si>
  <si>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</si>
  <si>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</si>
  <si>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</si>
  <si>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</si>
  <si>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</si>
  <si>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</si>
  <si>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</si>
  <si>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</si>
  <si>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</si>
  <si>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</si>
  <si>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</si>
  <si>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</si>
  <si>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</si>
  <si>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</si>
  <si>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</si>
  <si>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</si>
  <si>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</si>
  <si>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</si>
  <si>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</si>
  <si>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</si>
  <si>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</si>
  <si>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</si>
  <si>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</si>
  <si>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</si>
  <si>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</si>
  <si>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</si>
  <si>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</si>
  <si>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</si>
  <si>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</si>
  <si>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</si>
  <si>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</si>
  <si>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</si>
  <si>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</si>
  <si>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</si>
  <si>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</si>
  <si>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</si>
  <si>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</si>
  <si>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</si>
  <si>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</si>
  <si>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</si>
  <si>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</si>
  <si>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</si>
  <si>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</si>
  <si>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</si>
  <si>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</si>
  <si>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</si>
  <si>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</si>
  <si>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</si>
  <si>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</si>
  <si>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</si>
  <si>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</si>
  <si>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</si>
  <si>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</si>
  <si>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</si>
  <si>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</si>
  <si>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</si>
  <si>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</si>
  <si>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</si>
  <si>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</si>
  <si>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</si>
  <si>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</si>
  <si>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</si>
  <si>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</si>
  <si>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</si>
  <si>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</si>
  <si>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</si>
  <si>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</si>
  <si>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</si>
  <si>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</si>
  <si>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</si>
  <si>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</si>
  <si>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</si>
  <si>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</si>
  <si>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</si>
  <si>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</si>
  <si>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</si>
  <si>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</si>
  <si>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</si>
  <si>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</si>
  <si>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</si>
  <si>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</si>
  <si>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</si>
  <si>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</si>
  <si>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</si>
  <si>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</si>
  <si>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</si>
  <si>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</si>
  <si>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</si>
  <si>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</si>
  <si>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</si>
  <si>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</si>
  <si>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</si>
  <si>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</si>
  <si>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</si>
  <si>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</si>
  <si>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</si>
  <si>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</si>
  <si>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</si>
  <si>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</si>
  <si>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</si>
  <si>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</si>
  <si>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</si>
  <si>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</si>
  <si>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</si>
  <si>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</si>
  <si>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</si>
  <si>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</si>
  <si>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</si>
  <si>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</si>
  <si>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</si>
  <si>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</si>
  <si>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</si>
  <si>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</si>
  <si>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</si>
  <si>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</si>
  <si>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</si>
  <si>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</si>
  <si>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</si>
  <si>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</si>
  <si>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</si>
  <si>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</si>
  <si>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</si>
  <si>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</si>
  <si>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</si>
  <si>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</si>
  <si>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</si>
  <si>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</si>
  <si>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</si>
  <si>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</si>
  <si>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</si>
  <si>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</si>
  <si>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</si>
  <si>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</si>
  <si>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</si>
  <si>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</si>
  <si>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</si>
  <si>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</si>
  <si>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</si>
  <si>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</si>
  <si>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</si>
  <si>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</si>
  <si>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</si>
  <si>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</si>
  <si>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</si>
  <si>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</si>
  <si>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</si>
  <si>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</si>
  <si>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</si>
  <si>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</si>
  <si>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</si>
  <si>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</si>
  <si>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</si>
  <si>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</si>
  <si>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</si>
  <si>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</si>
  <si>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</si>
  <si>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</si>
  <si>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</si>
  <si>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</si>
  <si>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</si>
  <si>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</si>
  <si>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</si>
  <si>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</si>
  <si>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</si>
  <si>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</si>
  <si>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</si>
  <si>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</si>
  <si>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</si>
  <si>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</si>
  <si>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</si>
  <si>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</si>
  <si>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</si>
  <si>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</si>
  <si>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</si>
  <si>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</si>
  <si>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</si>
  <si>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</si>
  <si>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</si>
  <si>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</si>
  <si>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</si>
  <si>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</si>
  <si>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</si>
  <si>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</si>
  <si>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</si>
  <si>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</si>
  <si>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</si>
  <si>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</si>
  <si>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</si>
  <si>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</si>
  <si>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</si>
  <si>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</si>
  <si>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</si>
  <si>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</si>
  <si>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</si>
  <si>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</si>
  <si>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</si>
  <si>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</si>
  <si>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</si>
  <si>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</si>
  <si>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</si>
  <si>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</si>
  <si>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</si>
  <si>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</si>
  <si>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</si>
  <si>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</si>
  <si>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</si>
  <si>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</si>
  <si>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</si>
  <si>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</si>
  <si>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</si>
  <si>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</si>
  <si>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</si>
  <si>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</si>
  <si>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</si>
  <si>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</si>
  <si>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</si>
  <si>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</si>
  <si>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</si>
  <si>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</si>
  <si>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</si>
  <si>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</si>
  <si>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</si>
  <si>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</si>
  <si>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</si>
  <si>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</si>
  <si>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</si>
  <si>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</si>
  <si>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</si>
  <si>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</si>
  <si>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</si>
  <si>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</si>
  <si>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</si>
  <si>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</si>
  <si>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</si>
  <si>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</si>
  <si>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</si>
  <si>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</si>
  <si>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</si>
  <si>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</si>
  <si>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</si>
  <si>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</si>
  <si>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</si>
  <si>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</si>
  <si>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</si>
  <si>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</si>
  <si>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</si>
  <si>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</si>
  <si>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</si>
  <si>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</si>
  <si>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</si>
  <si>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</si>
  <si>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</si>
  <si>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</si>
  <si>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</si>
  <si>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</si>
  <si>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</si>
  <si>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</si>
  <si>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</si>
  <si>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</si>
  <si>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</si>
  <si>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</si>
  <si>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</si>
  <si>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</si>
  <si>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</si>
  <si>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</si>
  <si>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</si>
  <si>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</si>
  <si>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</si>
  <si>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</si>
  <si>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</si>
  <si>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</si>
  <si>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</si>
  <si>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</si>
  <si>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</si>
  <si>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</si>
  <si>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</si>
  <si>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</si>
  <si>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</si>
  <si>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</si>
  <si>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</si>
  <si>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</si>
  <si>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</si>
  <si>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</si>
  <si>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</si>
  <si>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</si>
  <si>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</si>
  <si>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</si>
  <si>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</si>
  <si>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</si>
  <si>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</si>
  <si>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</si>
  <si>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</si>
  <si>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</si>
  <si>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</si>
  <si>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</si>
  <si>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</si>
  <si>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</si>
  <si>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</si>
  <si>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</si>
  <si>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</si>
  <si>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</si>
  <si>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</si>
  <si>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</si>
  <si>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</si>
  <si>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</si>
  <si>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</si>
  <si>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</si>
  <si>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</si>
  <si>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</si>
  <si>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</si>
  <si>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</si>
  <si>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</si>
  <si>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</si>
  <si>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</si>
  <si>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</si>
  <si>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</si>
  <si>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</si>
  <si>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</si>
  <si>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</si>
  <si>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</si>
  <si>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</si>
  <si>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</si>
  <si>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</si>
  <si>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</si>
  <si>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</si>
  <si>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</si>
  <si>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</si>
  <si>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</si>
  <si>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</si>
  <si>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</si>
  <si>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</si>
  <si>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</si>
  <si>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</si>
  <si>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</si>
  <si>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</si>
  <si>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</si>
  <si>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</si>
  <si>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</si>
  <si>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</si>
  <si>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</si>
  <si>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</si>
  <si>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</si>
  <si>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</si>
  <si>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</si>
  <si>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</si>
  <si>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</si>
  <si>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</si>
  <si>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</si>
  <si>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</si>
  <si>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</si>
  <si>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</si>
  <si>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</si>
  <si>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</si>
  <si>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</si>
  <si>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</si>
  <si>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</si>
  <si>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</si>
  <si>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</si>
  <si>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</si>
  <si>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</si>
  <si>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</si>
  <si>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</si>
  <si>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</si>
  <si>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</si>
  <si>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</si>
  <si>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</si>
  <si>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</si>
  <si>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</si>
  <si>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</si>
  <si>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</si>
  <si>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</si>
  <si>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</si>
  <si>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</si>
  <si>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</si>
  <si>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</si>
  <si>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</si>
  <si>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</si>
  <si>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</si>
  <si>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</si>
  <si>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</si>
  <si>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</si>
  <si>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</si>
  <si>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</si>
  <si>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</si>
  <si>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</si>
  <si>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</si>
  <si>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</si>
  <si>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</si>
  <si>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</si>
  <si>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</si>
  <si>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</si>
  <si>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</si>
  <si>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</si>
  <si>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</si>
  <si>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</si>
  <si>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</si>
  <si>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</si>
  <si>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</si>
  <si>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</si>
  <si>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</si>
  <si>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</si>
  <si>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</si>
  <si>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</si>
  <si>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</si>
  <si>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</si>
  <si>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</si>
  <si>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</si>
  <si>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</si>
  <si>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</si>
  <si>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</si>
  <si>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</si>
  <si>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</si>
  <si>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</si>
  <si>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</si>
  <si>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</si>
  <si>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</si>
  <si>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</si>
  <si>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</si>
  <si>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</si>
  <si>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</si>
  <si>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</si>
  <si>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</si>
  <si>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</si>
  <si>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</si>
  <si>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</si>
  <si>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</si>
  <si>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</si>
  <si>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</si>
  <si>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</si>
  <si>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</si>
  <si>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</si>
  <si>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</si>
  <si>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</si>
  <si>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</si>
  <si>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</si>
  <si>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</si>
  <si>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</si>
  <si>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</si>
  <si>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</si>
  <si>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</si>
  <si>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</si>
  <si>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</si>
  <si>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</si>
  <si>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</si>
  <si>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</si>
  <si>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</si>
  <si>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</si>
  <si>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</si>
  <si>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</si>
  <si>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</si>
  <si>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</si>
  <si>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</si>
  <si>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</si>
  <si>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</si>
  <si>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</si>
  <si>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</si>
  <si>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</si>
  <si>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</si>
  <si>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</si>
  <si>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</si>
  <si>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</si>
  <si>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</si>
  <si>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</si>
  <si>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</si>
  <si>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</si>
  <si>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</si>
  <si>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</si>
  <si>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</si>
  <si>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</si>
  <si>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</si>
  <si>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</si>
  <si>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</si>
  <si>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</si>
  <si>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</si>
  <si>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</si>
  <si>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</si>
  <si>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</si>
  <si>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</si>
  <si>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</si>
  <si>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</si>
  <si>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</si>
  <si>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</si>
  <si>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</si>
  <si>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</si>
  <si>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</si>
  <si>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</si>
  <si>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</si>
  <si>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</si>
  <si>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</si>
  <si>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</si>
  <si>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</si>
  <si>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</si>
  <si>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</si>
  <si>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</si>
  <si>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</si>
  <si>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</si>
  <si>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</si>
  <si>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</si>
  <si>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</si>
  <si>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</si>
  <si>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</si>
  <si>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</si>
  <si>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</si>
  <si>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</si>
  <si>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</si>
  <si>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</si>
  <si>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</si>
  <si>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</si>
  <si>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</si>
  <si>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</si>
  <si>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</si>
  <si>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</si>
  <si>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</si>
  <si>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</si>
  <si>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</si>
  <si>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</si>
  <si>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</si>
  <si>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</si>
  <si>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</si>
  <si>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</si>
  <si>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</si>
  <si>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</si>
  <si>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</si>
  <si>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</si>
  <si>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</si>
  <si>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</si>
  <si>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</si>
  <si>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</si>
  <si>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</si>
  <si>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</si>
  <si>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</si>
  <si>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</si>
  <si>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</si>
  <si>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</si>
  <si>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</si>
  <si>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</si>
  <si>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</si>
  <si>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</si>
  <si>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</si>
  <si>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</si>
  <si>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</si>
  <si>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</si>
  <si>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</si>
  <si>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</si>
  <si>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</si>
  <si>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</si>
  <si>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</si>
  <si>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</si>
  <si>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</si>
  <si>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</si>
  <si>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</si>
  <si>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</si>
  <si>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</si>
  <si>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</si>
  <si>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</si>
  <si>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</si>
  <si>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</si>
  <si>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</si>
  <si>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</si>
  <si>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</si>
  <si>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</si>
  <si>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</si>
  <si>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</si>
  <si>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</si>
  <si>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</si>
  <si>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</si>
  <si>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</si>
  <si>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</si>
  <si>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</si>
  <si>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</si>
  <si>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</si>
  <si>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</si>
  <si>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</si>
  <si>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</si>
  <si>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</si>
  <si>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</si>
  <si>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</si>
  <si>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</si>
  <si>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</si>
  <si>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</si>
  <si>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</si>
  <si>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</si>
  <si>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</si>
  <si>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</si>
  <si>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</si>
  <si>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</si>
  <si>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</si>
  <si>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</si>
  <si>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</si>
  <si>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</si>
  <si>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</si>
  <si>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</si>
  <si>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</si>
  <si>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</si>
  <si>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</si>
  <si>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</si>
  <si>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</si>
  <si>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</si>
  <si>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</si>
  <si>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</si>
  <si>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</si>
  <si>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</si>
  <si>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</si>
  <si>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</si>
  <si>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</si>
  <si>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</si>
  <si>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</si>
  <si>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</si>
  <si>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</si>
  <si>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</si>
  <si>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</si>
  <si>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</si>
  <si>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</si>
  <si>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</si>
  <si>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</si>
  <si>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</si>
  <si>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</si>
  <si>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</si>
  <si>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</si>
  <si>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</si>
  <si>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</si>
  <si>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</si>
  <si>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</si>
  <si>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</si>
  <si>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</si>
  <si>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</si>
  <si>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</si>
  <si>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</si>
  <si>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</si>
  <si>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</si>
  <si>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</si>
  <si>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</si>
  <si>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</si>
  <si>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</si>
  <si>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</si>
  <si>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</si>
  <si>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</si>
  <si>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</si>
  <si>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</si>
  <si>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</si>
  <si>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</si>
  <si>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</si>
  <si>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</si>
  <si>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</si>
  <si>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</si>
  <si>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</si>
  <si>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</si>
  <si>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</si>
  <si>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</si>
  <si>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</si>
  <si>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</si>
  <si>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</si>
  <si>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</si>
  <si>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</si>
  <si>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</si>
  <si>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</si>
  <si>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</si>
  <si>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</si>
  <si>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</si>
  <si>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</si>
  <si>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</si>
  <si>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</si>
  <si>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</si>
  <si>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</si>
  <si>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</si>
  <si>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</si>
  <si>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</si>
  <si>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</si>
  <si>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</si>
  <si>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</si>
  <si>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</si>
  <si>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</si>
  <si>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</si>
  <si>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</si>
  <si>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</si>
  <si>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</si>
  <si>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</si>
  <si>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</si>
  <si>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</si>
  <si>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</si>
  <si>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</si>
  <si>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</si>
  <si>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</si>
  <si>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</si>
  <si>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</si>
  <si>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</si>
  <si>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</si>
  <si>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</si>
  <si>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</si>
  <si>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</si>
  <si>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</si>
  <si>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</si>
  <si>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</si>
  <si>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</si>
  <si>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</si>
  <si>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</si>
  <si>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</si>
  <si>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</si>
  <si>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</si>
  <si>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</si>
  <si>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</si>
  <si>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</si>
  <si>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</si>
  <si>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</si>
  <si>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</si>
  <si>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</si>
  <si>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</si>
  <si>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</si>
  <si>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</si>
  <si>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</si>
  <si>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</si>
  <si>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</si>
  <si>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</si>
  <si>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</si>
  <si>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</si>
  <si>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</si>
  <si>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</si>
  <si>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</si>
  <si>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</si>
  <si>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</si>
  <si>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</si>
  <si>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</si>
  <si>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</si>
  <si>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</si>
  <si>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</si>
  <si>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</si>
  <si>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</si>
  <si>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</si>
  <si>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</si>
  <si>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</si>
  <si>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</si>
  <si>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</si>
  <si>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</si>
  <si>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</si>
  <si>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</si>
  <si>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</si>
  <si>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</si>
  <si>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</si>
  <si>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</si>
  <si>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</si>
  <si>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</si>
  <si>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</si>
  <si>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</si>
  <si>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</si>
  <si>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</si>
  <si>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</si>
  <si>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</si>
  <si>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</si>
  <si>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</si>
  <si>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</si>
  <si>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</si>
  <si>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</si>
  <si>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</si>
  <si>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</si>
  <si>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</si>
  <si>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</si>
  <si>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</si>
  <si>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</si>
  <si>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</si>
  <si>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</si>
  <si>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</si>
  <si>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</si>
  <si>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</si>
  <si>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</si>
  <si>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</si>
  <si>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</si>
  <si>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</si>
  <si>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</si>
  <si>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</si>
  <si>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</si>
  <si>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</si>
  <si>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</si>
  <si>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</si>
  <si>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</si>
  <si>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</si>
  <si>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</si>
  <si>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</si>
  <si>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</si>
  <si>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</si>
  <si>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</si>
  <si>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</si>
  <si>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</si>
  <si>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</si>
  <si>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</si>
  <si>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</si>
  <si>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</si>
  <si>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</si>
  <si>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</si>
  <si>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</si>
  <si>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</si>
  <si>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</si>
  <si>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</si>
  <si>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</si>
  <si>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</si>
  <si>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</si>
  <si>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</si>
  <si>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</si>
  <si>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</si>
  <si>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</si>
  <si>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</si>
  <si>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</si>
  <si>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</si>
  <si>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</si>
  <si>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</si>
  <si>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</si>
  <si>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</si>
  <si>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</si>
  <si>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</si>
  <si>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</si>
  <si>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</si>
  <si>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</si>
  <si>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</si>
  <si>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</si>
  <si>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</si>
  <si>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</si>
  <si>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</si>
  <si>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</si>
  <si>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</si>
  <si>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</si>
  <si>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</si>
  <si>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</si>
  <si>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</si>
  <si>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</si>
  <si>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</si>
  <si>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</si>
  <si>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</si>
  <si>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</si>
  <si>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</si>
  <si>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</si>
  <si>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</si>
  <si>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</si>
  <si>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</si>
  <si>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</si>
  <si>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</si>
  <si>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</si>
  <si>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</si>
  <si>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</si>
  <si>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</si>
  <si>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</si>
  <si>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</si>
  <si>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</si>
  <si>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</si>
  <si>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</si>
  <si>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</si>
  <si>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</si>
  <si>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</si>
  <si>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</si>
  <si>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</si>
  <si>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</si>
  <si>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</si>
  <si>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</si>
  <si>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</si>
  <si>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</si>
  <si>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</si>
  <si>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</si>
  <si>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</si>
  <si>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</si>
  <si>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</si>
  <si>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</si>
  <si>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</si>
  <si>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</si>
  <si>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</si>
  <si>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</si>
  <si>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</si>
  <si>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</si>
  <si>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</si>
  <si>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</si>
  <si>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</si>
  <si>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</si>
  <si>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</si>
  <si>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</si>
  <si>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</si>
  <si>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</si>
  <si>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</si>
  <si>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</si>
  <si>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</si>
  <si>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</si>
  <si>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</si>
  <si>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</si>
  <si>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</si>
  <si>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</si>
  <si>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</si>
  <si>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</si>
  <si>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</si>
  <si>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</si>
  <si>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</si>
  <si>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</si>
  <si>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</si>
  <si>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</si>
  <si>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</si>
  <si>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</si>
  <si>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</si>
  <si>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</si>
  <si>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</si>
  <si>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</si>
  <si>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</si>
  <si>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</si>
  <si>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</si>
  <si>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</si>
  <si>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</si>
  <si>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</si>
  <si>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</si>
  <si>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</si>
  <si>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</si>
  <si>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</si>
  <si>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</si>
  <si>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</si>
  <si>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</si>
  <si>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</si>
  <si>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</si>
  <si>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</si>
  <si>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</si>
  <si>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</si>
  <si>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</si>
  <si>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</si>
  <si>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</si>
  <si>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</si>
  <si>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</si>
  <si>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</si>
  <si>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</si>
  <si>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</si>
  <si>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</si>
  <si>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</si>
  <si>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</si>
  <si>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</si>
  <si>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</si>
  <si>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</si>
  <si>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</si>
  <si>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</si>
  <si>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</si>
  <si>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</si>
  <si>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</si>
  <si>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</si>
  <si>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</si>
  <si>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</si>
  <si>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</si>
  <si>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</si>
  <si>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</si>
  <si>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</si>
  <si>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</si>
  <si>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</si>
  <si>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</si>
  <si>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</si>
  <si>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</si>
  <si>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</si>
  <si>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</si>
  <si>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</si>
  <si>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</si>
  <si>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</si>
  <si>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</si>
  <si>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</si>
  <si>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</si>
  <si>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</si>
  <si>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</si>
  <si>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</si>
  <si>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</si>
  <si>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</si>
  <si>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</si>
  <si>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</si>
  <si>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</si>
  <si>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</si>
  <si>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</si>
  <si>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</si>
  <si>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</si>
  <si>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</si>
  <si>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</si>
  <si>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</si>
  <si>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</si>
  <si>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</si>
  <si>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</si>
  <si>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</si>
  <si>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</si>
  <si>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</si>
  <si>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</si>
  <si>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</si>
  <si>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</si>
  <si>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</si>
  <si>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</si>
  <si>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</si>
  <si>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</si>
  <si>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</si>
  <si>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</si>
  <si>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</si>
  <si>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</si>
  <si>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</si>
  <si>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</si>
  <si>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</si>
  <si>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</si>
  <si>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</si>
  <si>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</si>
  <si>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</si>
  <si>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</si>
  <si>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</si>
  <si>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</si>
  <si>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</si>
  <si>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</si>
  <si>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</si>
  <si>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</si>
  <si>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</si>
  <si>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</si>
  <si>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</si>
  <si>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</si>
  <si>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</si>
  <si>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</si>
  <si>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</si>
  <si>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</si>
  <si>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</si>
  <si>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</si>
  <si>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</si>
  <si>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</si>
  <si>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</si>
  <si>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</si>
  <si>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</si>
  <si>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</si>
  <si>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</si>
  <si>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</si>
  <si>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</si>
  <si>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</si>
  <si>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</si>
  <si>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</si>
  <si>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</si>
  <si>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</si>
  <si>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</si>
  <si>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</si>
  <si>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</si>
  <si>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</si>
  <si>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</si>
  <si>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</si>
  <si>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</si>
  <si>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</si>
  <si>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</si>
  <si>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</si>
  <si>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</si>
  <si>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</si>
  <si>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</si>
  <si>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</si>
  <si>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</si>
  <si>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</si>
  <si>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</si>
  <si>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</si>
  <si>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</si>
  <si>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</si>
  <si>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</si>
  <si>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</si>
  <si>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</si>
  <si>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</si>
  <si>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</si>
  <si>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</si>
  <si>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</si>
  <si>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</si>
  <si>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</si>
  <si>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</si>
  <si>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</si>
  <si>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</si>
  <si>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</si>
  <si>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</si>
  <si>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</si>
  <si>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</si>
  <si>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</si>
  <si>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</si>
  <si>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</si>
  <si>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</si>
  <si>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</si>
  <si>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</si>
  <si>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</si>
  <si>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</si>
  <si>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</si>
  <si>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</si>
  <si>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</si>
  <si>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</si>
  <si>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</si>
  <si>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</si>
  <si>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</si>
  <si>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</si>
  <si>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</si>
  <si>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</si>
  <si>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</si>
  <si>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</si>
  <si>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</si>
  <si>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</si>
  <si>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</si>
  <si>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</si>
  <si>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</si>
  <si>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</si>
  <si>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</si>
  <si>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</si>
  <si>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</si>
  <si>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</si>
  <si>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</si>
  <si>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</si>
  <si>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</si>
  <si>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</si>
  <si>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</si>
  <si>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</si>
  <si>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</si>
  <si>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</si>
  <si>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</si>
  <si>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</si>
  <si>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</si>
  <si>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</si>
  <si>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</si>
  <si>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</si>
  <si>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</si>
  <si>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</si>
  <si>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</si>
  <si>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</si>
  <si>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</si>
  <si>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</si>
  <si>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</si>
  <si>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</si>
  <si>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</si>
  <si>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</si>
  <si>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</si>
  <si>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</si>
  <si>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</si>
  <si>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</si>
  <si>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</si>
  <si>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</si>
  <si>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</si>
  <si>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</si>
  <si>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</si>
  <si>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</si>
  <si>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</si>
  <si>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</si>
  <si>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</si>
  <si>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</si>
  <si>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</si>
  <si>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</si>
  <si>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</si>
  <si>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</si>
  <si>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</si>
  <si>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</si>
  <si>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</si>
  <si>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</si>
  <si>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</si>
  <si>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</si>
  <si>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</si>
  <si>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</si>
  <si>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</si>
  <si>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</si>
  <si>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</si>
  <si>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</si>
  <si>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</si>
  <si>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</si>
  <si>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</si>
  <si>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</si>
  <si>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</si>
  <si>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</si>
  <si>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</si>
  <si>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</si>
  <si>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</si>
  <si>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</si>
  <si>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</si>
  <si>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</si>
  <si>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</si>
  <si>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</si>
  <si>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</si>
  <si>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</si>
  <si>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</si>
  <si>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</si>
  <si>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</si>
  <si>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</si>
  <si>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</si>
  <si>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</si>
  <si>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</si>
  <si>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</si>
  <si>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</si>
  <si>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</si>
  <si>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</si>
  <si>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</si>
  <si>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</si>
  <si>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</si>
  <si>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</si>
  <si>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</si>
  <si>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</si>
  <si>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</si>
  <si>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</si>
  <si>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</si>
  <si>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</si>
  <si>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</si>
  <si>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</si>
  <si>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</si>
  <si>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</si>
  <si>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</si>
  <si>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</si>
  <si>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</si>
  <si>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</si>
  <si>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</si>
  <si>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</si>
  <si>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</si>
  <si>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</si>
  <si>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</si>
  <si>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</si>
  <si>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</si>
  <si>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</si>
  <si>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</si>
  <si>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</si>
  <si>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</si>
  <si>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</si>
  <si>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</si>
  <si>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</si>
  <si>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</si>
  <si>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</si>
  <si>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</si>
  <si>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</si>
  <si>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</si>
  <si>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</si>
  <si>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</si>
  <si>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</si>
  <si>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</si>
  <si>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</si>
  <si>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</si>
  <si>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</si>
  <si>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</si>
  <si>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</si>
  <si>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</si>
  <si>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</si>
  <si>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</si>
  <si>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</si>
  <si>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</si>
  <si>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</si>
  <si>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</si>
  <si>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</si>
  <si>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</si>
  <si>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</si>
  <si>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</si>
  <si>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</si>
  <si>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</si>
  <si>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</si>
  <si>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</si>
  <si>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</si>
  <si>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</si>
  <si>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</si>
  <si>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</si>
  <si>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</si>
  <si>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</si>
  <si>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</si>
  <si>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</si>
  <si>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</si>
  <si>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</si>
  <si>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</si>
  <si>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</si>
  <si>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</si>
  <si>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</si>
  <si>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</si>
  <si>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</si>
  <si>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</si>
  <si>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</si>
  <si>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</si>
  <si>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</si>
  <si>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</si>
  <si>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</si>
  <si>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</si>
  <si>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</si>
  <si>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</si>
  <si>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</si>
  <si>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</si>
  <si>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</si>
  <si>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</si>
  <si>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</si>
  <si>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</si>
  <si>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</si>
  <si>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</si>
  <si>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</si>
  <si>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</si>
  <si>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</si>
  <si>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</si>
  <si>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</si>
  <si>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</si>
  <si>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</si>
  <si>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</si>
  <si>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</si>
  <si>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</si>
  <si>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</si>
  <si>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</si>
  <si>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</si>
  <si>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</si>
  <si>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</si>
  <si>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</si>
  <si>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</si>
  <si>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</si>
  <si>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</si>
  <si>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</si>
  <si>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</si>
  <si>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</si>
  <si>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</si>
  <si>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</si>
  <si>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</si>
  <si>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</si>
  <si>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</si>
  <si>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</si>
  <si>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</si>
  <si>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</si>
  <si>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</si>
  <si>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</si>
  <si>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</si>
  <si>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</si>
  <si>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</si>
  <si>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</si>
  <si>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</si>
  <si>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</si>
  <si>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</si>
  <si>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</si>
  <si>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</si>
  <si>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</si>
  <si>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</si>
  <si>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</si>
  <si>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</si>
  <si>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</si>
  <si>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</si>
  <si>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</si>
  <si>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</si>
  <si>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</si>
  <si>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</si>
  <si>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</si>
  <si>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</si>
  <si>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</si>
  <si>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</si>
  <si>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</si>
  <si>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</si>
  <si>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</si>
  <si>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</si>
  <si>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</si>
  <si>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</si>
  <si>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</si>
  <si>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</si>
  <si>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</si>
  <si>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</si>
  <si>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</si>
  <si>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</si>
  <si>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</si>
  <si>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</si>
  <si>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</si>
  <si>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</si>
  <si>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</si>
  <si>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</si>
  <si>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</si>
  <si>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</si>
  <si>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</si>
  <si>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</si>
  <si>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</si>
  <si>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</si>
  <si>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</si>
  <si>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</si>
  <si>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</si>
  <si>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</si>
  <si>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</si>
  <si>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</si>
  <si>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</si>
  <si>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</si>
  <si>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</si>
  <si>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</si>
  <si>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</si>
  <si>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</si>
  <si>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</si>
  <si>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</si>
  <si>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</si>
  <si>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</si>
  <si>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</si>
  <si>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</si>
  <si>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</si>
  <si>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</si>
  <si>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</si>
  <si>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</si>
  <si>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</si>
  <si>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</si>
  <si>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</si>
  <si>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</si>
  <si>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</si>
  <si>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</si>
  <si>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</si>
  <si>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</si>
  <si>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</si>
  <si>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</si>
  <si>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</si>
  <si>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</si>
  <si>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</si>
  <si>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</si>
  <si>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</si>
  <si>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</si>
  <si>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</si>
  <si>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</si>
  <si>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</si>
  <si>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</si>
  <si>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</si>
  <si>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</si>
  <si>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</si>
  <si>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</si>
  <si>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</si>
  <si>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</si>
  <si>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</si>
  <si>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</si>
  <si>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</si>
  <si>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</si>
  <si>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</si>
  <si>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</si>
  <si>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</si>
  <si>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</si>
  <si>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</si>
  <si>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</si>
  <si>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</si>
  <si>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</si>
  <si>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</si>
  <si>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</si>
  <si>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</si>
  <si>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</si>
  <si>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</si>
  <si>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</si>
  <si>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</si>
  <si>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</si>
  <si>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</si>
  <si>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</si>
  <si>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</si>
  <si>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</si>
  <si>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</si>
  <si>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</si>
  <si>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</si>
  <si>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</si>
  <si>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</si>
  <si>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</si>
  <si>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</si>
  <si>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</si>
  <si>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</si>
  <si>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</si>
  <si>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</si>
  <si>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</si>
  <si>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</si>
  <si>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</si>
  <si>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</si>
  <si>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</si>
  <si>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</si>
  <si>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</si>
  <si>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</si>
  <si>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</si>
  <si>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</si>
  <si>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</si>
  <si>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</si>
  <si>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</si>
  <si>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</si>
  <si>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</si>
  <si>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</si>
  <si>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</si>
  <si>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</si>
  <si>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</si>
  <si>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</si>
  <si>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</si>
  <si>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</si>
  <si>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</si>
  <si>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</si>
  <si>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</si>
  <si>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</si>
  <si>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</si>
  <si>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</si>
  <si>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</si>
  <si>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</si>
  <si>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</si>
  <si>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</si>
  <si>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</si>
  <si>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</si>
  <si>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</si>
  <si>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</si>
  <si>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</si>
  <si>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</si>
  <si>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</si>
  <si>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</si>
  <si>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</si>
  <si>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</si>
  <si>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</si>
  <si>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</si>
  <si>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</si>
  <si>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</si>
  <si>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</si>
  <si>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</si>
  <si>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</si>
  <si>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</si>
  <si>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</si>
  <si>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</si>
  <si>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</si>
  <si>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</si>
  <si>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</si>
  <si>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</si>
  <si>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</si>
  <si>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</si>
  <si>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</si>
  <si>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</si>
  <si>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</si>
  <si>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</si>
  <si>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</si>
  <si>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</si>
  <si>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</si>
  <si>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</si>
  <si>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</si>
  <si>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</si>
  <si>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</si>
  <si>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</si>
  <si>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</si>
  <si>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</si>
  <si>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</si>
  <si>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</si>
  <si>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</si>
  <si>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</si>
  <si>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</si>
  <si>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</si>
  <si>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</si>
  <si>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</si>
  <si>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</si>
  <si>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</si>
  <si>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</si>
  <si>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</si>
  <si>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</si>
  <si>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</si>
  <si>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</si>
  <si>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</si>
  <si>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</si>
  <si>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</si>
  <si>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</si>
  <si>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</si>
  <si>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</si>
  <si>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</si>
  <si>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</si>
  <si>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</si>
  <si>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</si>
  <si>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</si>
  <si>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</si>
  <si>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</si>
  <si>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</si>
  <si>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</si>
  <si>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</si>
  <si>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</si>
  <si>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</si>
  <si>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</si>
  <si>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</si>
  <si>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</si>
  <si>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</si>
  <si>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</si>
  <si>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</si>
  <si>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</si>
  <si>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</si>
  <si>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</si>
  <si>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</si>
  <si>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</si>
  <si>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</si>
  <si>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</si>
  <si>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</si>
  <si>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</si>
  <si>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</si>
  <si>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</si>
  <si>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</si>
  <si>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</si>
  <si>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</si>
  <si>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</si>
  <si>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</si>
  <si>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</si>
  <si>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</si>
  <si>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</si>
  <si>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</si>
  <si>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</si>
  <si>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</si>
  <si>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</si>
  <si>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</si>
  <si>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</si>
  <si>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</si>
  <si>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</si>
  <si>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</si>
  <si>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</si>
  <si>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</si>
  <si>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</si>
  <si>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</si>
  <si>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</si>
  <si>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</si>
  <si>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</si>
  <si>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</si>
  <si>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</si>
  <si>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</si>
  <si>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</si>
  <si>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</si>
  <si>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</si>
  <si>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</si>
  <si>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</si>
  <si>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</si>
  <si>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</si>
  <si>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</si>
  <si>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</si>
  <si>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</si>
  <si>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</si>
  <si>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</si>
  <si>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</si>
  <si>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</si>
  <si>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</si>
  <si>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</si>
  <si>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</si>
  <si>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</si>
  <si>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</si>
  <si>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</si>
  <si>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</si>
  <si>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</si>
  <si>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</si>
  <si>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</si>
  <si>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</si>
  <si>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</si>
  <si>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</si>
  <si>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</si>
  <si>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</si>
  <si>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</si>
  <si>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</si>
  <si>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</si>
  <si>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</si>
  <si>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</si>
  <si>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</si>
  <si>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</si>
  <si>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</si>
  <si>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</si>
  <si>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</si>
  <si>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</si>
  <si>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</si>
  <si>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</si>
  <si>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</si>
  <si>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</si>
  <si>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</si>
  <si>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</si>
  <si>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</si>
  <si>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</si>
  <si>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</si>
  <si>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</si>
  <si>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</si>
  <si>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</si>
  <si>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</si>
  <si>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</si>
  <si>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</si>
  <si>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</si>
  <si>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</si>
  <si>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</si>
  <si>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</si>
  <si>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</si>
  <si>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</si>
  <si>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</si>
  <si>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</si>
  <si>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</si>
  <si>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</si>
  <si>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</si>
  <si>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</si>
  <si>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</si>
  <si>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</si>
  <si>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</si>
  <si>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</si>
  <si>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</si>
  <si>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</si>
  <si>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</si>
  <si>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</si>
  <si>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</si>
  <si>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</si>
  <si>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</si>
  <si>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</si>
  <si>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</si>
  <si>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</si>
  <si>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</si>
  <si>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</si>
  <si>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</si>
  <si>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</si>
  <si>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</si>
  <si>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</si>
  <si>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</si>
  <si>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</si>
  <si>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</si>
  <si>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</si>
  <si>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</si>
  <si>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</si>
  <si>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</si>
  <si>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</si>
  <si>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</si>
  <si>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</si>
  <si>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</si>
  <si>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</si>
  <si>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</si>
  <si>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</si>
  <si>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</si>
  <si>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</si>
  <si>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</si>
  <si>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</si>
  <si>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</si>
  <si>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</si>
  <si>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</si>
  <si>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</si>
  <si>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</si>
  <si>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</si>
  <si>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</si>
  <si>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</si>
  <si>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</si>
  <si>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</si>
  <si>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</si>
  <si>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</si>
  <si>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</si>
  <si>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</si>
  <si>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</si>
  <si>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</si>
  <si>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</si>
  <si>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</si>
  <si>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</si>
  <si>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</si>
  <si>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</si>
  <si>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</si>
  <si>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</si>
  <si>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</si>
  <si>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</si>
  <si>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</si>
  <si>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</si>
  <si>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</si>
  <si>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</si>
  <si>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</si>
  <si>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</si>
  <si>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</si>
  <si>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</si>
  <si>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</si>
  <si>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</si>
  <si>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</si>
  <si>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</si>
  <si>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</si>
  <si>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</si>
  <si>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</si>
  <si>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</si>
  <si>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</si>
  <si>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</si>
  <si>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</si>
  <si>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</si>
  <si>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</si>
  <si>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</si>
  <si>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</si>
  <si>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</si>
  <si>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</si>
  <si>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</si>
  <si>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</si>
  <si>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</si>
  <si>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</si>
  <si>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</si>
  <si>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</si>
  <si>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</si>
  <si>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</si>
  <si>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</si>
  <si>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</si>
  <si>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</si>
  <si>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</si>
  <si>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</si>
  <si>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</si>
  <si>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</si>
  <si>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</si>
  <si>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</si>
  <si>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</si>
  <si>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</si>
  <si>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</si>
  <si>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</si>
  <si>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</si>
  <si>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</si>
  <si>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</si>
  <si>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</si>
  <si>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</si>
  <si>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</si>
  <si>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</si>
  <si>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</si>
  <si>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</si>
  <si>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</si>
  <si>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</si>
  <si>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</si>
  <si>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</si>
  <si>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</si>
  <si>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</si>
  <si>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</si>
  <si>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</si>
  <si>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</si>
  <si>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</si>
  <si>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</si>
  <si>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</si>
  <si>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</si>
  <si>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</si>
  <si>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</si>
  <si>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</si>
  <si>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</si>
  <si>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</si>
  <si>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</si>
  <si>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</si>
  <si>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</si>
  <si>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</si>
  <si>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</si>
  <si>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</si>
  <si>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</si>
  <si>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</si>
  <si>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</si>
  <si>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</si>
  <si>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</si>
  <si>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</si>
  <si>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</si>
  <si>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</si>
  <si>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</si>
  <si>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</si>
  <si>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</si>
  <si>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</si>
  <si>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</si>
  <si>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</si>
  <si>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</si>
  <si>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</si>
  <si>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</si>
  <si>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</si>
  <si>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</si>
  <si>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</si>
  <si>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</si>
  <si>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</si>
  <si>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</si>
  <si>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</si>
  <si>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</si>
  <si>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</si>
  <si>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</si>
  <si>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</si>
  <si>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</si>
  <si>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</si>
  <si>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</si>
  <si>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</si>
  <si>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</si>
  <si>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</si>
  <si>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</si>
  <si>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</si>
  <si>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</si>
  <si>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</si>
  <si>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</si>
  <si>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</si>
  <si>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</si>
  <si>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</si>
  <si>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</si>
  <si>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</si>
  <si>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</si>
  <si>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</si>
  <si>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</si>
  <si>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</si>
  <si>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</si>
  <si>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</si>
  <si>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</si>
  <si>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</si>
  <si>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</si>
  <si>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</si>
  <si>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</si>
  <si>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</si>
  <si>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</si>
  <si>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</si>
  <si>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</si>
  <si>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</si>
  <si>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</si>
  <si>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</si>
  <si>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</si>
  <si>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</si>
  <si>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</si>
  <si>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</si>
  <si>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</si>
  <si>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</si>
  <si>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</si>
  <si>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</si>
  <si>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</si>
  <si>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</si>
  <si>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</si>
  <si>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</si>
  <si>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</si>
  <si>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</si>
  <si>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</si>
  <si>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</si>
  <si>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</si>
  <si>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</si>
  <si>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</si>
  <si>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</si>
  <si>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</si>
  <si>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</si>
  <si>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</si>
  <si>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</si>
  <si>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</si>
  <si>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</si>
  <si>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</si>
  <si>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</si>
  <si>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</si>
  <si>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</si>
  <si>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</si>
  <si>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</si>
  <si>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</si>
  <si>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</si>
  <si>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</si>
  <si>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</si>
  <si>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</si>
  <si>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</si>
  <si>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</si>
  <si>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</si>
  <si>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</si>
  <si>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</si>
  <si>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</si>
  <si>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</si>
  <si>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</si>
  <si>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</si>
  <si>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</si>
  <si>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</si>
  <si>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</si>
  <si>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</si>
  <si>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</si>
  <si>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</si>
  <si>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</si>
  <si>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</si>
  <si>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</si>
  <si>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</si>
  <si>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</si>
  <si>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</si>
  <si>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</si>
  <si>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</si>
  <si>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</si>
  <si>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</si>
  <si>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</si>
  <si>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</si>
  <si>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</si>
  <si>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</si>
  <si>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</si>
  <si>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</si>
  <si>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</si>
  <si>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</si>
  <si>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</si>
  <si>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</si>
  <si>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</si>
  <si>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</si>
  <si>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</si>
  <si>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</si>
  <si>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</si>
  <si>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</si>
  <si>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</si>
  <si>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</si>
  <si>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</si>
  <si>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</si>
  <si>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</si>
  <si>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</si>
  <si>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</si>
  <si>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</si>
  <si>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</si>
  <si>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</si>
  <si>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</si>
  <si>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</si>
  <si>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</si>
  <si>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</si>
  <si>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</si>
  <si>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</si>
  <si>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</si>
  <si>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</si>
  <si>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</si>
  <si>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</si>
  <si>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</si>
  <si>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</si>
  <si>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</si>
  <si>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</si>
  <si>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</si>
  <si>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</si>
  <si>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</si>
  <si>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</si>
  <si>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</si>
  <si>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</si>
  <si>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</si>
  <si>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</si>
  <si>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</si>
  <si>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</si>
  <si>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</si>
  <si>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</si>
  <si>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</si>
  <si>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</si>
  <si>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</si>
  <si>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</si>
  <si>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</si>
  <si>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</si>
  <si>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</si>
  <si>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</si>
  <si>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</si>
  <si>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</si>
  <si>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</si>
  <si>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</si>
  <si>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</si>
  <si>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</si>
  <si>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</si>
  <si>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</si>
  <si>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</si>
  <si>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</si>
  <si>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</si>
  <si>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</si>
  <si>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</si>
  <si>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</si>
  <si>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</si>
  <si>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</si>
  <si>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</si>
  <si>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</si>
  <si>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</si>
  <si>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</si>
  <si>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</si>
  <si>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</si>
  <si>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</si>
  <si>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</si>
  <si>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</si>
  <si>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</si>
  <si>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</si>
  <si>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</si>
  <si>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</si>
  <si>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</si>
  <si>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</si>
  <si>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</si>
  <si>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</si>
  <si>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</si>
  <si>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</si>
  <si>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</si>
  <si>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</si>
  <si>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</si>
  <si>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</si>
  <si>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</si>
  <si>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</si>
  <si>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</si>
  <si>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</si>
  <si>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</si>
  <si>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</si>
  <si>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</si>
  <si>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</si>
  <si>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</si>
  <si>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</si>
  <si>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</si>
  <si>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</si>
  <si>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</si>
  <si>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</si>
  <si>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</si>
  <si>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</si>
  <si>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</si>
  <si>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</si>
  <si>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</si>
  <si>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</si>
  <si>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</si>
  <si>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</si>
  <si>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</si>
  <si>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</si>
  <si>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</si>
  <si>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</si>
  <si>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</si>
  <si>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</si>
  <si>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</si>
  <si>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</si>
  <si>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</si>
  <si>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</si>
  <si>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</si>
  <si>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</si>
  <si>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</si>
  <si>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</si>
  <si>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</si>
  <si>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</si>
  <si>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</si>
  <si>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</si>
  <si>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</si>
  <si>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</si>
  <si>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</si>
  <si>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</si>
  <si>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</si>
  <si>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</si>
  <si>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</si>
  <si>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</si>
  <si>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</si>
  <si>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</si>
  <si>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</si>
  <si>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</si>
  <si>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</si>
  <si>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</si>
  <si>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</si>
  <si>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</si>
  <si>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</si>
  <si>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</si>
  <si>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</si>
  <si>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</si>
  <si>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</si>
  <si>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</si>
  <si>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</si>
  <si>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</si>
  <si>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</si>
  <si>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</si>
  <si>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</si>
  <si>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</si>
  <si>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</si>
  <si>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</si>
  <si>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</si>
  <si>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</si>
  <si>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</si>
  <si>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</si>
  <si>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</si>
  <si>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</si>
  <si>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</si>
  <si>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</si>
  <si>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</si>
  <si>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</si>
  <si>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</si>
  <si>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</si>
  <si>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</si>
  <si>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</si>
  <si>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</si>
  <si>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</si>
  <si>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</si>
  <si>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</si>
  <si>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</si>
  <si>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</si>
  <si>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</si>
  <si>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</si>
  <si>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</si>
  <si>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</si>
  <si>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</si>
  <si>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</si>
  <si>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</si>
  <si>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</si>
  <si>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</si>
  <si>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</si>
  <si>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</si>
  <si>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</si>
  <si>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</si>
  <si>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</si>
  <si>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</si>
  <si>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</si>
  <si>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</si>
  <si>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</si>
  <si>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</si>
  <si>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</si>
  <si>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</si>
  <si>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</si>
  <si>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</si>
  <si>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</si>
  <si>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</si>
  <si>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</si>
  <si>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</si>
  <si>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</si>
  <si>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</si>
  <si>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</si>
  <si>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</si>
  <si>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</si>
  <si>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</si>
  <si>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</si>
  <si>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</si>
  <si>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</si>
  <si>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</si>
  <si>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</si>
  <si>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</si>
  <si>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</si>
  <si>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</si>
  <si>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</si>
  <si>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</si>
  <si>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</si>
  <si>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</si>
  <si>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</si>
  <si>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</si>
  <si>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</si>
  <si>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</si>
  <si>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</si>
  <si>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</si>
  <si>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</si>
  <si>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</si>
  <si>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</si>
  <si>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</si>
  <si>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</si>
  <si>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</si>
  <si>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</si>
  <si>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</si>
  <si>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</si>
  <si>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</si>
  <si>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</si>
  <si>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</si>
  <si>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</si>
  <si>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</si>
  <si>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</si>
  <si>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</si>
  <si>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</si>
  <si>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</si>
  <si>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</si>
  <si>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</si>
  <si>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</si>
  <si>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</si>
  <si>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</si>
  <si>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</si>
  <si>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</si>
  <si>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</si>
  <si>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</si>
  <si>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</si>
  <si>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</si>
  <si>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</si>
  <si>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</si>
  <si>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</si>
  <si>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</si>
  <si>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</si>
  <si>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</si>
  <si>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</si>
  <si>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</si>
  <si>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</si>
  <si>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</si>
  <si>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</si>
  <si>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</si>
  <si>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</si>
  <si>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</si>
  <si>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</si>
  <si>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</si>
  <si>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</si>
  <si>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</si>
  <si>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</si>
  <si>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</si>
  <si>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</si>
  <si>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</si>
  <si>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</si>
  <si>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</si>
  <si>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</si>
  <si>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</si>
  <si>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</si>
  <si>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</si>
  <si>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</si>
  <si>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</si>
  <si>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</si>
  <si>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</si>
  <si>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</si>
  <si>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</si>
  <si>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</si>
  <si>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</si>
  <si>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</si>
  <si>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</si>
  <si>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</si>
  <si>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</si>
  <si>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</si>
  <si>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</si>
  <si>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</si>
  <si>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</si>
  <si>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</si>
  <si>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</si>
  <si>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</si>
  <si>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</si>
  <si>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</si>
  <si>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</si>
  <si>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</si>
  <si>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</si>
  <si>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</si>
  <si>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</si>
  <si>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</si>
  <si>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</si>
  <si>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</si>
  <si>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</si>
  <si>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</si>
  <si>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</si>
  <si>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</si>
  <si>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</si>
  <si>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</si>
  <si>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</si>
  <si>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</si>
  <si>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</si>
  <si>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</si>
  <si>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</si>
  <si>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</si>
  <si>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</si>
  <si>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</si>
  <si>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</si>
  <si>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</si>
  <si>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</si>
  <si>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</si>
  <si>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</si>
  <si>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</si>
  <si>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</si>
  <si>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</si>
  <si>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</si>
  <si>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</si>
  <si>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</si>
  <si>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</si>
  <si>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</si>
  <si>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</si>
  <si>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</si>
  <si>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</si>
  <si>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</si>
  <si>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</si>
  <si>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</si>
  <si>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</si>
  <si>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</si>
  <si>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</si>
  <si>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</si>
  <si>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</si>
  <si>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</si>
  <si>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</si>
  <si>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</si>
  <si>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</si>
  <si>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</si>
  <si>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</si>
  <si>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</si>
  <si>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</si>
  <si>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</si>
  <si>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</si>
  <si>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</si>
  <si>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</si>
  <si>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</si>
  <si>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</si>
  <si>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</si>
  <si>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</si>
  <si>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</si>
  <si>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</si>
  <si>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</si>
  <si>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</si>
  <si>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</si>
  <si>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</si>
  <si>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</si>
  <si>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</si>
  <si>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</si>
  <si>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</si>
  <si>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</si>
  <si>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</si>
  <si>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</si>
  <si>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</si>
  <si>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</si>
  <si>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</si>
  <si>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</si>
  <si>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</si>
  <si>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</si>
  <si>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</si>
  <si>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</si>
  <si>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</si>
  <si>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</si>
  <si>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</si>
  <si>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</si>
  <si>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</si>
  <si>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</si>
  <si>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</si>
  <si>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</si>
  <si>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</si>
  <si>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</si>
  <si>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</si>
  <si>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</si>
  <si>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</si>
  <si>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</si>
  <si>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</si>
  <si>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</si>
  <si>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</si>
  <si>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</si>
  <si>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</si>
  <si>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</si>
  <si>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</si>
  <si>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</si>
  <si>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</si>
  <si>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</si>
  <si>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</si>
  <si>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</si>
  <si>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</si>
  <si>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</si>
  <si>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</si>
  <si>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</si>
  <si>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</si>
  <si>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</si>
  <si>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</si>
  <si>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</si>
  <si>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</si>
  <si>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</si>
  <si>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</si>
  <si>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</si>
  <si>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</si>
  <si>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</si>
  <si>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</si>
  <si>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</si>
  <si>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</si>
  <si>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</si>
  <si>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</si>
  <si>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</si>
  <si>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</si>
  <si>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</si>
  <si>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</si>
  <si>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</si>
  <si>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</si>
  <si>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</si>
  <si>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</si>
  <si>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</si>
  <si>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</si>
  <si>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</si>
  <si>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</si>
  <si>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</si>
  <si>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</si>
  <si>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</si>
  <si>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</si>
  <si>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</si>
  <si>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</si>
  <si>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</si>
  <si>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</si>
  <si>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</si>
  <si>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</si>
  <si>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</si>
  <si>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</si>
  <si>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</si>
  <si>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</si>
  <si>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</si>
  <si>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</si>
  <si>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</si>
  <si>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</si>
  <si>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</si>
  <si>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</si>
  <si>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</si>
  <si>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</si>
  <si>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</si>
  <si>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</si>
  <si>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</si>
  <si>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</si>
  <si>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</si>
  <si>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</si>
  <si>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</si>
  <si>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</si>
  <si>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</si>
  <si>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</si>
  <si>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</si>
  <si>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</si>
  <si>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</si>
  <si>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</si>
  <si>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</si>
  <si>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</si>
  <si>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</si>
  <si>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</si>
  <si>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</si>
  <si>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</si>
  <si>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</si>
  <si>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</si>
  <si>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</si>
  <si>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</si>
  <si>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</si>
  <si>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</si>
  <si>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</si>
  <si>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</si>
  <si>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</si>
  <si>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</si>
  <si>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</si>
  <si>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</si>
  <si>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</si>
  <si>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</si>
  <si>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</si>
  <si>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</si>
  <si>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</si>
  <si>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</si>
  <si>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</si>
  <si>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</si>
  <si>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</si>
  <si>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</si>
  <si>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</si>
  <si>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</si>
  <si>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</si>
  <si>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</si>
  <si>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</si>
  <si>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</si>
  <si>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</si>
  <si>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</si>
  <si>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</si>
  <si>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</si>
  <si>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</si>
  <si>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</si>
  <si>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</si>
  <si>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</si>
  <si>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</si>
  <si>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</si>
  <si>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</si>
  <si>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</si>
  <si>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</si>
  <si>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</si>
  <si>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</si>
  <si>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</si>
  <si>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</si>
  <si>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</si>
  <si>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</si>
  <si>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</si>
  <si>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</si>
  <si>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</si>
  <si>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</si>
  <si>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</si>
  <si>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</si>
  <si>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</si>
  <si>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</si>
  <si>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</si>
  <si>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</si>
  <si>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</si>
  <si>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</si>
  <si>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</si>
  <si>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</si>
  <si>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</si>
  <si>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</si>
  <si>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</si>
  <si>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</si>
  <si>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</si>
  <si>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</si>
  <si>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</si>
  <si>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</si>
  <si>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</si>
  <si>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</si>
  <si>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</si>
  <si>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</si>
  <si>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</si>
  <si>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</si>
  <si>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</si>
  <si>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</si>
  <si>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</si>
  <si>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</si>
  <si>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</si>
  <si>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</si>
  <si>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</si>
  <si>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</si>
  <si>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</si>
  <si>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</si>
  <si>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</si>
  <si>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</si>
  <si>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</si>
  <si>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</si>
  <si>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</si>
  <si>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</si>
  <si>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</si>
  <si>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</si>
  <si>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</si>
  <si>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</si>
  <si>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</si>
  <si>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</si>
  <si>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</si>
  <si>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</si>
  <si>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</si>
  <si>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</si>
  <si>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</si>
  <si>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</si>
  <si>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</si>
  <si>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</si>
  <si>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</si>
  <si>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</si>
  <si>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</si>
  <si>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</si>
  <si>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</si>
  <si>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</si>
  <si>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</si>
  <si>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</si>
  <si>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</si>
  <si>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</si>
  <si>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</si>
  <si>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</si>
  <si>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</si>
  <si>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</si>
  <si>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</si>
  <si>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</si>
  <si>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</si>
  <si>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</si>
  <si>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</si>
  <si>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</si>
  <si>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</si>
  <si>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</si>
  <si>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</si>
  <si>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</si>
  <si>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</si>
  <si>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</si>
  <si>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</si>
  <si>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</si>
  <si>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</si>
  <si>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</si>
  <si>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</si>
  <si>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</si>
  <si>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</si>
  <si>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</si>
  <si>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</si>
  <si>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</si>
  <si>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</si>
  <si>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</si>
  <si>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</si>
  <si>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</si>
  <si>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</si>
  <si>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</si>
  <si>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</si>
  <si>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</si>
  <si>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</si>
  <si>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</si>
  <si>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</si>
  <si>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</si>
  <si>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</si>
  <si>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</si>
  <si>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</si>
  <si>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</si>
  <si>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</si>
  <si>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</si>
  <si>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</si>
  <si>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</si>
  <si>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</si>
  <si>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</si>
  <si>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</si>
  <si>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</si>
  <si>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</si>
  <si>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</si>
  <si>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</si>
  <si>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</si>
  <si>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</si>
  <si>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</si>
  <si>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</si>
  <si>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</si>
  <si>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</si>
  <si>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</si>
  <si>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</si>
  <si>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</si>
  <si>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</si>
  <si>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</si>
  <si>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</si>
  <si>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</si>
  <si>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</si>
  <si>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</si>
  <si>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</si>
  <si>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</si>
  <si>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</si>
  <si>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</si>
  <si>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</si>
  <si>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</si>
  <si>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</si>
  <si>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</si>
  <si>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</si>
  <si>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</si>
  <si>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</si>
  <si>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</si>
  <si>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</si>
  <si>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</si>
  <si>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</si>
  <si>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</si>
  <si>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</si>
  <si>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</si>
  <si>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</si>
  <si>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</si>
  <si>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</si>
  <si>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</si>
  <si>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</si>
  <si>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</si>
  <si>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</si>
  <si>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</si>
  <si>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</si>
  <si>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</si>
  <si>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</si>
  <si>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</si>
  <si>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</si>
  <si>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</si>
  <si>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</si>
  <si>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</si>
  <si>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</si>
  <si>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</si>
  <si>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</si>
  <si>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</si>
  <si>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</si>
  <si>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</si>
  <si>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</si>
  <si>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</si>
  <si>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</si>
  <si>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</si>
  <si>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</si>
  <si>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</si>
  <si>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</si>
  <si>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</si>
  <si>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</si>
  <si>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</si>
  <si>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</si>
  <si>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</si>
  <si>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</si>
  <si>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</si>
  <si>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</si>
  <si>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</si>
  <si>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</si>
  <si>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</si>
  <si>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</si>
  <si>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</si>
  <si>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</si>
  <si>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</si>
  <si>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</si>
  <si>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</si>
  <si>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</si>
  <si>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</si>
  <si>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</si>
  <si>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</si>
  <si>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</si>
  <si>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</si>
  <si>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</si>
  <si>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</si>
  <si>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</si>
  <si>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</si>
  <si>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</si>
  <si>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</si>
  <si>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</si>
  <si>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</si>
  <si>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</si>
  <si>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</si>
  <si>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</si>
  <si>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</si>
  <si>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</si>
  <si>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</si>
  <si>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</si>
  <si>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</si>
  <si>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</si>
  <si>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</si>
  <si>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</si>
  <si>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</si>
  <si>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</si>
  <si>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</si>
  <si>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</si>
  <si>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</si>
  <si>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</si>
  <si>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</si>
  <si>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</si>
  <si>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</si>
  <si>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</si>
  <si>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</si>
  <si>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</si>
  <si>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</si>
  <si>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</si>
  <si>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</si>
  <si>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</si>
  <si>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</si>
  <si>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</si>
  <si>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</si>
  <si>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</si>
  <si>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</si>
  <si>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</si>
  <si>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</si>
  <si>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</si>
  <si>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</si>
  <si>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</si>
  <si>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</si>
  <si>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</si>
  <si>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</si>
  <si>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</si>
  <si>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</si>
  <si>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</si>
  <si>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</si>
  <si>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</si>
  <si>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</si>
  <si>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</si>
  <si>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</si>
  <si>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</si>
  <si>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</si>
  <si>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</si>
  <si>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</si>
  <si>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</si>
  <si>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</si>
  <si>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</si>
  <si>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</si>
  <si>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</si>
  <si>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</si>
  <si>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</si>
  <si>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</si>
  <si>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</si>
  <si>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</si>
  <si>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</si>
  <si>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</si>
  <si>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</si>
  <si>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</si>
  <si>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</si>
  <si>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</si>
  <si>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</si>
  <si>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</si>
  <si>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</si>
  <si>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</si>
  <si>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</si>
  <si>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</si>
  <si>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</si>
  <si>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</si>
  <si>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</si>
  <si>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</si>
  <si>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</si>
  <si>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</si>
  <si>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</si>
  <si>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</si>
  <si>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</si>
  <si>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</si>
  <si>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</si>
  <si>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</si>
  <si>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</si>
  <si>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</si>
  <si>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</si>
  <si>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</si>
  <si>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</si>
  <si>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</si>
  <si>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</si>
  <si>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</si>
  <si>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</si>
  <si>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</si>
  <si>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</si>
  <si>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</si>
  <si>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</si>
  <si>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</si>
  <si>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</si>
  <si>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</si>
  <si>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</si>
  <si>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</si>
  <si>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</si>
  <si>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</si>
  <si>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</si>
  <si>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</si>
  <si>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</si>
  <si>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</si>
  <si>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</si>
  <si>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</si>
  <si>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</si>
  <si>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</si>
  <si>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</si>
  <si>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</si>
  <si>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</si>
  <si>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</si>
  <si>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</si>
  <si>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</si>
  <si>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</si>
  <si>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</si>
  <si>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</si>
  <si>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</si>
  <si>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</si>
  <si>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</si>
  <si>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</si>
  <si>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</si>
  <si>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</si>
  <si>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</si>
  <si>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</si>
  <si>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</si>
  <si>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</si>
  <si>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</si>
  <si>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</si>
  <si>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</si>
  <si>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</si>
  <si>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</si>
  <si>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</si>
  <si>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</si>
  <si>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</si>
  <si>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</si>
  <si>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</si>
  <si>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</si>
  <si>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</si>
  <si>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</si>
  <si>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</si>
  <si>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</si>
  <si>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</si>
  <si>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</si>
  <si>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</si>
  <si>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</si>
  <si>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</si>
  <si>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</si>
  <si>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</si>
  <si>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</si>
  <si>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</si>
  <si>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</si>
  <si>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</si>
  <si>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</si>
  <si>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</si>
  <si>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</si>
  <si>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</si>
  <si>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</si>
  <si>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</si>
  <si>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</si>
  <si>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</si>
  <si>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</si>
  <si>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</si>
  <si>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</si>
  <si>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</si>
  <si>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</si>
  <si>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</si>
  <si>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</si>
  <si>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</si>
  <si>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</si>
  <si>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</si>
  <si>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</si>
  <si>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</si>
  <si>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</si>
  <si>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</si>
  <si>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</si>
  <si>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</si>
  <si>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</si>
  <si>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</si>
  <si>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</si>
  <si>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</si>
  <si>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</si>
  <si>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</si>
  <si>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</si>
  <si>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</si>
  <si>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</si>
  <si>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</si>
  <si>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</si>
  <si>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</si>
  <si>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</si>
  <si>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</si>
  <si>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</si>
  <si>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</si>
  <si>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</si>
  <si>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</si>
  <si>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</si>
  <si>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</si>
  <si>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</si>
  <si>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</si>
  <si>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</si>
  <si>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</si>
  <si>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</si>
  <si>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</si>
  <si>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</si>
  <si>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</si>
  <si>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</si>
  <si>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</si>
  <si>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</si>
  <si>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</si>
  <si>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</si>
  <si>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</si>
  <si>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</si>
  <si>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</si>
  <si>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</si>
  <si>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</si>
  <si>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</si>
  <si>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</si>
  <si>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</si>
  <si>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</si>
  <si>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</si>
  <si>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</si>
  <si>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</si>
  <si>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</si>
  <si>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</si>
  <si>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</si>
  <si>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</si>
  <si>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</si>
  <si>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</si>
  <si>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</si>
  <si>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</si>
  <si>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</si>
  <si>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</si>
  <si>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</si>
  <si>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</si>
  <si>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</si>
  <si>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</si>
  <si>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</si>
  <si>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</si>
  <si>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</si>
  <si>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</si>
  <si>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</si>
  <si>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</si>
  <si>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</si>
  <si>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</si>
  <si>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</si>
  <si>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</si>
  <si>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</si>
  <si>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</si>
  <si>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</si>
  <si>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</si>
  <si>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</si>
  <si>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</si>
  <si>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</si>
  <si>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</si>
  <si>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</si>
  <si>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</si>
  <si>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</si>
  <si>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</si>
  <si>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</si>
  <si>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</si>
  <si>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</si>
  <si>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</si>
  <si>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</si>
  <si>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</si>
  <si>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</si>
  <si>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</si>
  <si>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</si>
  <si>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</si>
  <si>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</si>
  <si>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</si>
  <si>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</si>
  <si>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</si>
  <si>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</si>
  <si>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</si>
  <si>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</si>
  <si>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</si>
  <si>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</si>
  <si>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</si>
  <si>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</si>
  <si>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</si>
  <si>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</si>
  <si>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</si>
  <si>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</si>
  <si>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</si>
  <si>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</si>
  <si>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</si>
  <si>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</si>
  <si>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</si>
  <si>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</si>
  <si>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</si>
  <si>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</si>
  <si>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</si>
  <si>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</si>
  <si>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</si>
  <si>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</si>
  <si>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</si>
  <si>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</si>
  <si>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</si>
  <si>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</si>
  <si>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</si>
  <si>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</si>
  <si>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</si>
  <si>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</si>
  <si>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</si>
  <si>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</si>
  <si>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</si>
  <si>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</si>
  <si>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</si>
  <si>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</si>
  <si>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</si>
  <si>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</si>
  <si>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</si>
  <si>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</si>
  <si>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</si>
  <si>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</si>
  <si>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</si>
  <si>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</si>
  <si>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</si>
  <si>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</si>
  <si>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</si>
  <si>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</si>
  <si>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</si>
  <si>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</si>
  <si>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</si>
  <si>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</si>
  <si>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</si>
  <si>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</si>
  <si>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</si>
  <si>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</si>
  <si>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</si>
  <si>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</si>
  <si>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</si>
  <si>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</si>
  <si>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</si>
  <si>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</si>
  <si>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</si>
  <si>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</si>
  <si>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</si>
  <si>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</si>
  <si>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</si>
  <si>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</si>
  <si>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</si>
  <si>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</si>
  <si>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</si>
  <si>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</si>
  <si>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</si>
  <si>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</si>
  <si>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</si>
  <si>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</si>
  <si>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</si>
  <si>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</si>
  <si>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</si>
  <si>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</si>
  <si>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</si>
  <si>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</si>
  <si>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</si>
  <si>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</si>
  <si>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</si>
  <si>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</si>
  <si>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</si>
  <si>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</si>
  <si>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</si>
  <si>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</si>
  <si>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</si>
  <si>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</si>
  <si>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</si>
  <si>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</si>
  <si>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</si>
  <si>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</si>
  <si>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</si>
  <si>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</si>
  <si>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</si>
  <si>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</si>
  <si>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</si>
  <si>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</si>
  <si>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</si>
  <si>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</si>
  <si>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</si>
  <si>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</si>
  <si>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</si>
  <si>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</si>
  <si>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</si>
  <si>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</si>
  <si>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</si>
  <si>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</si>
  <si>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</si>
  <si>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</si>
  <si>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</si>
  <si>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</si>
  <si>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</si>
  <si>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</si>
  <si>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</si>
  <si>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</si>
  <si>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</si>
  <si>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</si>
  <si>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</si>
  <si>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</si>
  <si>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</si>
  <si>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</si>
  <si>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</si>
  <si>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</si>
  <si>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</si>
  <si>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</si>
  <si>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</si>
  <si>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</si>
  <si>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</si>
  <si>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</si>
  <si>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</si>
  <si>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</si>
  <si>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</si>
  <si>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</si>
  <si>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</si>
  <si>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</si>
  <si>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</si>
  <si>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</si>
  <si>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</si>
  <si>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</si>
  <si>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</si>
  <si>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</si>
  <si>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</si>
  <si>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</si>
  <si>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</si>
  <si>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</si>
  <si>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</si>
  <si>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</si>
  <si>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</si>
  <si>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</si>
  <si>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</si>
  <si>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</si>
  <si>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</si>
  <si>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</si>
  <si>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</si>
  <si>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</si>
  <si>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</si>
  <si>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</si>
  <si>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</si>
  <si>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</si>
  <si>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</si>
  <si>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</si>
  <si>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</si>
  <si>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</si>
  <si>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</si>
  <si>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</si>
  <si>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</si>
  <si>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</si>
  <si>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</si>
  <si>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</si>
  <si>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</si>
  <si>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</si>
  <si>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</si>
  <si>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</si>
  <si>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</si>
  <si>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</si>
  <si>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</si>
  <si>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</si>
  <si>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</si>
  <si>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</si>
  <si>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</si>
  <si>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</si>
  <si>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</si>
  <si>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</si>
  <si>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</si>
  <si>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</si>
  <si>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</si>
  <si>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</si>
  <si>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</si>
  <si>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</si>
  <si>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</si>
  <si>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</si>
  <si>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</si>
  <si>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</si>
  <si>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</si>
  <si>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</si>
  <si>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</si>
  <si>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</si>
  <si>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</si>
  <si>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</si>
  <si>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</si>
  <si>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</si>
  <si>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</si>
  <si>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</si>
  <si>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</si>
  <si>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</si>
  <si>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</si>
  <si>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</si>
  <si>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</si>
  <si>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</si>
  <si>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</si>
  <si>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</si>
  <si>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</si>
  <si>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</si>
  <si>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</si>
  <si>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</si>
  <si>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</si>
  <si>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</si>
  <si>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</si>
  <si>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</si>
  <si>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</si>
  <si>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</si>
  <si>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</si>
  <si>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</si>
  <si>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</si>
  <si>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</si>
  <si>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</si>
  <si>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</si>
  <si>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</si>
  <si>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</si>
  <si>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</si>
  <si>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</si>
  <si>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</si>
  <si>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</si>
  <si>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</si>
  <si>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</si>
  <si>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</si>
  <si>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</si>
  <si>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</si>
  <si>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</si>
  <si>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</si>
  <si>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</si>
  <si>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</si>
  <si>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</si>
  <si>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</si>
  <si>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</si>
  <si>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</si>
  <si>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</si>
  <si>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</si>
  <si>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</si>
  <si>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</si>
  <si>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</si>
  <si>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</si>
  <si>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</si>
  <si>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</si>
  <si>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</si>
  <si>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</si>
  <si>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</si>
  <si>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</si>
  <si>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</si>
  <si>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</si>
  <si>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</si>
  <si>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</si>
  <si>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</si>
  <si>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</si>
  <si>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</si>
  <si>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</si>
  <si>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</si>
  <si>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</si>
  <si>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</si>
  <si>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</si>
  <si>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</si>
  <si>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</si>
  <si>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</si>
  <si>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</si>
  <si>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</si>
  <si>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</si>
  <si>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</si>
  <si>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</si>
  <si>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</si>
  <si>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</si>
  <si>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</si>
  <si>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</si>
  <si>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</si>
  <si>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</si>
  <si>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</si>
  <si>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</si>
  <si>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</si>
  <si>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</si>
  <si>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</si>
  <si>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</si>
  <si>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</si>
  <si>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</si>
  <si>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</si>
  <si>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</si>
  <si>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</si>
  <si>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</si>
  <si>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</si>
  <si>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</si>
  <si>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</si>
  <si>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</si>
  <si>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</si>
  <si>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</si>
  <si>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</si>
  <si>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</si>
  <si>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</si>
  <si>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</si>
  <si>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</si>
  <si>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</si>
  <si>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</si>
  <si>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</si>
  <si>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</si>
  <si>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</si>
  <si>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</si>
  <si>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</si>
  <si>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</si>
  <si>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</si>
  <si>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</si>
  <si>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</si>
  <si>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</si>
  <si>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</si>
  <si>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</si>
  <si>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</si>
  <si>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</si>
  <si>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</si>
  <si>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</si>
  <si>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</si>
  <si>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</si>
  <si>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</si>
  <si>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</si>
  <si>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</si>
  <si>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</si>
  <si>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</si>
  <si>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</si>
  <si>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</si>
  <si>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</si>
  <si>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</si>
  <si>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</si>
  <si>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</si>
  <si>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</si>
  <si>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</si>
  <si>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</si>
  <si>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</si>
  <si>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</si>
  <si>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</si>
  <si>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</si>
  <si>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</si>
  <si>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</si>
  <si>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</si>
  <si>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</si>
  <si>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</si>
  <si>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</si>
  <si>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</si>
  <si>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</si>
  <si>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</si>
  <si>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</si>
  <si>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</si>
  <si>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</si>
  <si>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</si>
  <si>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</si>
  <si>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</si>
  <si>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</si>
  <si>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</si>
  <si>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</si>
  <si>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</si>
  <si>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</si>
  <si>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</si>
  <si>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</si>
  <si>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</si>
  <si>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</si>
  <si>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</si>
  <si>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</si>
  <si>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</si>
  <si>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</si>
  <si>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</si>
  <si>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</si>
  <si>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</si>
  <si>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</si>
  <si>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</si>
  <si>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</si>
  <si>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</si>
  <si>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</si>
  <si>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</si>
  <si>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</si>
  <si>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</si>
  <si>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</si>
  <si>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</si>
  <si>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</si>
  <si>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</si>
  <si>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</si>
  <si>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</si>
  <si>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</si>
  <si>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</si>
  <si>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</si>
  <si>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</si>
  <si>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</si>
  <si>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</si>
  <si>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</si>
  <si>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</si>
  <si>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</si>
  <si>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</si>
  <si>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</si>
  <si>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</si>
  <si>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</si>
  <si>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</si>
  <si>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</si>
  <si>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</si>
  <si>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</si>
  <si>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</si>
  <si>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</si>
  <si>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</si>
  <si>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</si>
  <si>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</si>
  <si>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</si>
  <si>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</si>
  <si>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</si>
  <si>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</si>
  <si>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</si>
  <si>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</si>
  <si>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</si>
  <si>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</si>
  <si>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</si>
  <si>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</si>
  <si>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</si>
  <si>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</si>
  <si>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</si>
  <si>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</si>
  <si>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</si>
  <si>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</si>
  <si>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</si>
  <si>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</si>
  <si>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</si>
  <si>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</si>
  <si>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</si>
  <si>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</si>
  <si>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</si>
  <si>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</si>
  <si>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</si>
  <si>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</si>
  <si>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</si>
  <si>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</si>
  <si>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</si>
  <si>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</si>
  <si>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</si>
  <si>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</si>
  <si>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</si>
  <si>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</si>
  <si>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</si>
  <si>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</si>
  <si>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</si>
  <si>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</si>
  <si>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</si>
  <si>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</si>
  <si>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</si>
  <si>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</si>
  <si>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</si>
  <si>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</si>
  <si>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</si>
  <si>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</si>
  <si>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</si>
  <si>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</si>
  <si>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</si>
  <si>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</si>
  <si>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</si>
  <si>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</si>
  <si>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</si>
  <si>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</si>
  <si>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</si>
  <si>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</si>
  <si>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</si>
  <si>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</si>
  <si>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</si>
  <si>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</si>
  <si>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</si>
  <si>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</si>
  <si>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</si>
  <si>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</si>
  <si>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</si>
  <si>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</si>
  <si>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</si>
  <si>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</si>
  <si>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</si>
  <si>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</si>
  <si>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</si>
  <si>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</si>
  <si>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</si>
  <si>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</si>
  <si>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</si>
  <si>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</si>
  <si>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</si>
  <si>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</si>
  <si>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</si>
  <si>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</si>
  <si>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</si>
  <si>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</si>
  <si>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</si>
  <si>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</si>
  <si>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</si>
  <si>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</si>
  <si>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</si>
  <si>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</si>
  <si>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</si>
  <si>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</si>
  <si>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</si>
  <si>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</si>
  <si>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</si>
  <si>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</si>
  <si>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</si>
  <si>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</si>
  <si>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</si>
  <si>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</si>
  <si>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</si>
  <si>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</si>
  <si>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</si>
  <si>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</si>
  <si>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</si>
  <si>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</si>
  <si>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</si>
  <si>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</si>
  <si>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</si>
  <si>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</si>
  <si>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</si>
  <si>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</si>
  <si>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</si>
  <si>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</si>
  <si>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</si>
  <si>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</si>
  <si>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</si>
  <si>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</si>
  <si>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</si>
  <si>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</si>
  <si>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</si>
  <si>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</si>
  <si>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</si>
  <si>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</si>
  <si>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</si>
  <si>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</si>
  <si>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</si>
  <si>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</si>
  <si>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</si>
  <si>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</si>
  <si>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</si>
  <si>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</si>
  <si>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</si>
  <si>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</si>
  <si>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</si>
  <si>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</si>
  <si>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</si>
  <si>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</si>
  <si>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</si>
  <si>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</si>
  <si>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</si>
  <si>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</si>
  <si>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</si>
  <si>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</si>
  <si>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</si>
  <si>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</si>
  <si>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</si>
  <si>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</si>
  <si>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</si>
  <si>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</si>
  <si>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</si>
  <si>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</si>
  <si>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</si>
  <si>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</si>
  <si>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</si>
  <si>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</si>
  <si>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</si>
  <si>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</si>
  <si>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</si>
  <si>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</si>
  <si>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</si>
  <si>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</si>
  <si>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</si>
  <si>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</si>
  <si>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</si>
  <si>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</si>
  <si>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</si>
  <si>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</si>
  <si>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</si>
  <si>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</si>
  <si>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</si>
  <si>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</si>
  <si>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</si>
  <si>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</si>
  <si>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</si>
  <si>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</si>
  <si>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</si>
  <si>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</si>
  <si>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</si>
  <si>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</si>
  <si>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</si>
  <si>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</si>
  <si>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</si>
  <si>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</si>
  <si>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</si>
  <si>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</si>
  <si>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</si>
  <si>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</si>
  <si>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</si>
  <si>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</si>
  <si>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</si>
  <si>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</si>
  <si>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</si>
  <si>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</si>
  <si>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</si>
  <si>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</si>
  <si>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</si>
  <si>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</si>
  <si>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</si>
  <si>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</si>
  <si>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</si>
  <si>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</si>
  <si>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</si>
  <si>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</si>
  <si>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</si>
  <si>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</si>
  <si>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</si>
  <si>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</si>
  <si>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</si>
  <si>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</si>
  <si>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</si>
  <si>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</si>
  <si>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</si>
  <si>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</si>
  <si>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</si>
  <si>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</si>
  <si>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</si>
  <si>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</si>
  <si>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</si>
  <si>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</si>
  <si>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</si>
  <si>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</si>
  <si>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</si>
  <si>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</si>
  <si>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</si>
  <si>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</si>
  <si>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</si>
  <si>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</si>
  <si>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</si>
  <si>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</si>
  <si>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</si>
  <si>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</si>
  <si>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</si>
  <si>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</si>
  <si>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</si>
  <si>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</si>
  <si>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</si>
  <si>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</si>
  <si>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</si>
  <si>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</si>
  <si>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</si>
  <si>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</si>
  <si>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</si>
  <si>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</si>
  <si>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</si>
  <si>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</si>
  <si>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</si>
  <si>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</si>
  <si>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</si>
  <si>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</si>
  <si>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</si>
  <si>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</si>
  <si>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</si>
  <si>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</si>
  <si>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</si>
  <si>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</si>
  <si>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</si>
  <si>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</si>
  <si>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</si>
  <si>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</si>
  <si>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</si>
  <si>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</si>
  <si>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</si>
  <si>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</si>
  <si>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</si>
  <si>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</si>
  <si>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</si>
  <si>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</si>
  <si>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</si>
  <si>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</si>
  <si>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</si>
  <si>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</si>
  <si>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</si>
  <si>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</si>
  <si>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</si>
  <si>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</si>
  <si>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</si>
  <si>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</si>
  <si>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</si>
  <si>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</si>
  <si>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</si>
  <si>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</si>
  <si>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</si>
  <si>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</si>
  <si>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</si>
  <si>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</si>
  <si>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</si>
  <si>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</si>
  <si>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</si>
  <si>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</si>
  <si>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</si>
  <si>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</si>
  <si>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</si>
  <si>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</si>
  <si>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</si>
  <si>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</si>
  <si>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</si>
  <si>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</si>
  <si>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</si>
  <si>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</si>
  <si>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</si>
  <si>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</si>
  <si>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</si>
  <si>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</si>
  <si>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</si>
  <si>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</si>
  <si>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</si>
  <si>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</si>
  <si>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</si>
  <si>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</si>
  <si>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</si>
  <si>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</si>
  <si>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</si>
  <si>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</si>
  <si>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</si>
  <si>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</si>
  <si>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</si>
  <si>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</si>
  <si>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</si>
  <si>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</si>
  <si>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</si>
  <si>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</si>
  <si>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</si>
  <si>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</si>
  <si>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</si>
  <si>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</si>
  <si>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</si>
  <si>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</si>
  <si>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</si>
  <si>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</si>
  <si>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</si>
  <si>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</si>
  <si>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</si>
  <si>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</si>
  <si>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</si>
  <si>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</si>
  <si>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</si>
  <si>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</si>
  <si>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</si>
  <si>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</si>
  <si>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</si>
  <si>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</si>
  <si>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</si>
  <si>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</si>
  <si>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</si>
  <si>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</si>
  <si>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</si>
  <si>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</si>
  <si>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</si>
  <si>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</si>
  <si>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</si>
  <si>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</si>
  <si>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</si>
  <si>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</si>
  <si>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</si>
  <si>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</si>
  <si>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</si>
  <si>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</si>
  <si>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</si>
  <si>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</si>
  <si>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</si>
  <si>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</si>
  <si>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</si>
  <si>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</si>
  <si>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</si>
  <si>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</si>
  <si>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</si>
  <si>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</si>
  <si>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</si>
  <si>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</si>
  <si>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</si>
  <si>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</si>
  <si>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</si>
  <si>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</si>
  <si>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</si>
  <si>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</si>
  <si>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</si>
  <si>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</si>
  <si>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</si>
  <si>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</si>
  <si>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</si>
  <si>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</si>
  <si>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</si>
  <si>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</si>
  <si>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</si>
  <si>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</si>
  <si>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</si>
  <si>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</si>
  <si>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</si>
  <si>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</si>
  <si>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</si>
  <si>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</si>
  <si>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</si>
  <si>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</si>
  <si>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</si>
  <si>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</si>
  <si>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</si>
  <si>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</si>
  <si>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</si>
  <si>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</si>
  <si>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</si>
  <si>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</si>
  <si>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</si>
  <si>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</si>
  <si>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</si>
  <si>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</si>
  <si>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</si>
  <si>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</si>
  <si>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</si>
  <si>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</si>
  <si>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</si>
  <si>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</si>
  <si>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</si>
  <si>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</si>
  <si>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</si>
  <si>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</si>
  <si>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</si>
  <si>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</si>
  <si>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</si>
  <si>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</si>
  <si>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</si>
  <si>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</si>
  <si>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</si>
  <si>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</si>
  <si>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</si>
  <si>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</si>
  <si>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</si>
  <si>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</si>
  <si>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</si>
  <si>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</si>
  <si>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</si>
  <si>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</si>
  <si>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</si>
  <si>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</si>
  <si>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</si>
  <si>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</si>
  <si>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</si>
  <si>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</si>
  <si>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</si>
  <si>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</si>
  <si>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</si>
  <si>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</si>
  <si>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</si>
  <si>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</si>
  <si>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</si>
  <si>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</si>
  <si>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</si>
  <si>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</si>
  <si>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</si>
  <si>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</si>
  <si>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</si>
  <si>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</si>
  <si>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</si>
  <si>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</si>
  <si>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</si>
  <si>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</si>
  <si>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</si>
  <si>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</si>
  <si>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</si>
  <si>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</si>
  <si>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</si>
  <si>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</si>
  <si>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</si>
  <si>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</si>
  <si>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</si>
  <si>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</si>
  <si>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</si>
  <si>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</si>
  <si>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</si>
  <si>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</si>
  <si>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</si>
  <si>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</si>
  <si>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</si>
  <si>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</si>
  <si>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</si>
  <si>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</si>
  <si>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</si>
  <si>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</si>
  <si>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</si>
  <si>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</si>
  <si>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</si>
  <si>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</si>
  <si>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</si>
  <si>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</si>
  <si>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</si>
  <si>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</si>
  <si>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</si>
  <si>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</si>
  <si>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</si>
  <si>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</si>
  <si>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</si>
  <si>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</si>
  <si>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</si>
  <si>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</si>
  <si>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</si>
  <si>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</si>
  <si>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</si>
  <si>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</si>
  <si>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</si>
  <si>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</si>
  <si>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</si>
  <si>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</si>
  <si>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</si>
  <si>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</si>
  <si>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</si>
  <si>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</si>
  <si>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</si>
  <si>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</si>
  <si>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</si>
  <si>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</si>
  <si>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</si>
  <si>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</si>
  <si>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</si>
  <si>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</si>
  <si>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</si>
  <si>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</si>
  <si>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</si>
  <si>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</si>
  <si>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</si>
  <si>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</si>
  <si>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</si>
  <si>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</si>
  <si>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</si>
  <si>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</si>
  <si>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</si>
  <si>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</si>
  <si>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</si>
  <si>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</si>
  <si>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</si>
  <si>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</si>
  <si>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</si>
  <si>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</si>
  <si>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</si>
  <si>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</si>
  <si>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</si>
  <si>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</si>
  <si>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</si>
  <si>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</si>
  <si>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</si>
  <si>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</si>
  <si>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</si>
  <si>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</si>
  <si>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</si>
  <si>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</si>
  <si>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</si>
  <si>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</si>
  <si>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</si>
  <si>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</si>
  <si>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</si>
  <si>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</si>
  <si>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</si>
  <si>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</si>
  <si>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</si>
  <si>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</si>
  <si>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</si>
  <si>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</si>
  <si>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</si>
  <si>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</si>
  <si>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</si>
  <si>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</si>
  <si>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</si>
  <si>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</si>
  <si>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</si>
  <si>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</si>
  <si>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</si>
  <si>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</si>
  <si>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</si>
  <si>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</si>
  <si>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</si>
  <si>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</si>
  <si>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</si>
  <si>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</si>
  <si>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</si>
  <si>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</si>
  <si>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</si>
  <si>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</si>
  <si>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</si>
  <si>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</si>
  <si>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</si>
  <si>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</si>
  <si>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</si>
  <si>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</si>
  <si>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</si>
  <si>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</si>
  <si>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</si>
  <si>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</si>
  <si>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</si>
  <si>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</si>
  <si>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</si>
  <si>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</si>
  <si>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</si>
  <si>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</si>
  <si>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</si>
  <si>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</si>
  <si>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</si>
  <si>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</si>
  <si>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</si>
  <si>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</si>
  <si>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</si>
  <si>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</si>
  <si>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</si>
  <si>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</si>
  <si>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</si>
  <si>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</si>
  <si>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</si>
  <si>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</si>
  <si>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</si>
  <si>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</si>
  <si>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</si>
  <si>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</si>
  <si>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</si>
  <si>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</si>
  <si>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</si>
  <si>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</si>
  <si>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</si>
  <si>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</si>
  <si>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</si>
  <si>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</si>
  <si>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</si>
  <si>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</si>
  <si>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</si>
  <si>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</si>
  <si>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</si>
  <si>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</si>
  <si>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</si>
  <si>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</si>
  <si>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</si>
  <si>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</si>
  <si>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</si>
  <si>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</si>
  <si>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</si>
  <si>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</si>
  <si>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</si>
  <si>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</si>
  <si>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</si>
  <si>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</si>
  <si>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</si>
  <si>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</si>
  <si>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</si>
  <si>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</si>
  <si>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</si>
  <si>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</si>
  <si>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</si>
  <si>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</si>
  <si>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</si>
  <si>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</si>
  <si>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</si>
  <si>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</si>
  <si>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</si>
  <si>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</si>
  <si>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</si>
  <si>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</si>
  <si>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</si>
  <si>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</si>
  <si>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</si>
  <si>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</si>
  <si>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</si>
  <si>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</si>
  <si>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</si>
  <si>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</si>
  <si>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</si>
  <si>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</si>
  <si>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</si>
  <si>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</si>
  <si>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</si>
  <si>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</si>
  <si>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</si>
  <si>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</si>
  <si>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</si>
  <si>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</si>
  <si>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</si>
  <si>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</si>
  <si>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</si>
  <si>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</si>
  <si>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</si>
  <si>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</si>
  <si>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</si>
  <si>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</si>
  <si>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</si>
  <si>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</si>
  <si>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</si>
  <si>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</si>
  <si>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</si>
  <si>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</si>
  <si>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</si>
  <si>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</si>
  <si>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</si>
  <si>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</si>
  <si>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</si>
  <si>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</si>
  <si>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</si>
  <si>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</si>
  <si>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</si>
  <si>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</si>
  <si>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</si>
  <si>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</si>
  <si>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</si>
  <si>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</si>
  <si>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</si>
  <si>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</si>
  <si>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</si>
  <si>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</si>
  <si>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</si>
  <si>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</si>
  <si>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</si>
  <si>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</si>
  <si>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</si>
  <si>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</si>
  <si>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</si>
  <si>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</si>
  <si>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</si>
  <si>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</si>
  <si>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</si>
  <si>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</si>
  <si>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</si>
  <si>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</si>
  <si>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</si>
  <si>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</si>
  <si>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</si>
  <si>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</si>
  <si>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</si>
  <si>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</si>
  <si>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</si>
  <si>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</si>
  <si>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</si>
  <si>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</si>
  <si>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</si>
  <si>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</si>
  <si>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</si>
  <si>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</si>
  <si>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</si>
  <si>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</si>
  <si>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</si>
  <si>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</si>
  <si>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</si>
  <si>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</si>
  <si>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</si>
  <si>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</si>
  <si>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</si>
  <si>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</si>
  <si>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</si>
  <si>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</si>
  <si>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</si>
  <si>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</si>
  <si>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</si>
  <si>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</si>
  <si>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</si>
  <si>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</si>
  <si>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</si>
  <si>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</si>
  <si>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</si>
  <si>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</si>
  <si>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</si>
  <si>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</si>
  <si>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</si>
  <si>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</si>
  <si>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</si>
  <si>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</si>
  <si>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</si>
  <si>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</si>
  <si>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</si>
  <si>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</si>
  <si>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</si>
  <si>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</si>
  <si>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</si>
  <si>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</si>
  <si>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</si>
  <si>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</si>
  <si>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</si>
  <si>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</si>
  <si>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</si>
  <si>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</si>
  <si>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</si>
  <si>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</si>
  <si>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</si>
  <si>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</si>
  <si>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</si>
  <si>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</si>
  <si>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</si>
  <si>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</si>
  <si>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</si>
  <si>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</si>
  <si>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</si>
  <si>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</si>
  <si>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</si>
  <si>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</si>
  <si>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</si>
  <si>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</si>
  <si>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</si>
  <si>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</si>
  <si>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</si>
  <si>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</si>
  <si>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</si>
  <si>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</si>
  <si>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</si>
  <si>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</si>
  <si>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</si>
  <si>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</si>
  <si>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</si>
  <si>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</si>
  <si>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</si>
  <si>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</si>
  <si>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</si>
  <si>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</si>
  <si>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</si>
  <si>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</si>
  <si>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</si>
  <si>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</si>
  <si>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</si>
  <si>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</si>
  <si>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</si>
  <si>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</si>
  <si>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</si>
  <si>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</si>
  <si>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</si>
  <si>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</si>
  <si>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</si>
  <si>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</si>
  <si>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</si>
  <si>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</si>
  <si>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</si>
  <si>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</si>
  <si>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</si>
  <si>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</si>
  <si>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</si>
  <si>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</si>
  <si>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</si>
  <si>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</si>
  <si>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</si>
  <si>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</si>
  <si>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</si>
  <si>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</si>
  <si>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</si>
  <si>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</si>
  <si>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</si>
  <si>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</si>
  <si>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</si>
  <si>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</si>
  <si>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</si>
  <si>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</si>
  <si>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</si>
  <si>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</si>
  <si>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</si>
  <si>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</si>
  <si>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</si>
  <si>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</si>
  <si>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</si>
  <si>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</si>
  <si>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</si>
  <si>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</si>
  <si>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</si>
  <si>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</si>
  <si>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</si>
  <si>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</si>
  <si>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</si>
  <si>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</si>
  <si>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</si>
  <si>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</si>
  <si>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</si>
  <si>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</si>
  <si>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</si>
  <si>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</si>
  <si>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</si>
  <si>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</si>
  <si>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</si>
  <si>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</si>
  <si>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</si>
  <si>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</si>
  <si>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</si>
  <si>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</si>
  <si>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</si>
  <si>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</si>
  <si>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</si>
  <si>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</si>
  <si>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</si>
  <si>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</si>
  <si>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</si>
  <si>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</si>
  <si>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</si>
  <si>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</si>
  <si>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</si>
  <si>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</si>
  <si>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</si>
  <si>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</si>
  <si>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</si>
  <si>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</si>
  <si>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</si>
  <si>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</si>
  <si>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</si>
  <si>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</si>
  <si>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</si>
  <si>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</si>
  <si>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</si>
  <si>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</si>
  <si>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</si>
  <si>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</si>
  <si>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</si>
  <si>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</si>
  <si>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</si>
  <si>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</si>
  <si>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</si>
  <si>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</si>
  <si>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</si>
  <si>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</si>
  <si>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</si>
  <si>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</si>
  <si>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</si>
  <si>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</si>
  <si>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</si>
  <si>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</si>
  <si>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</si>
  <si>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</si>
  <si>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</si>
  <si>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</si>
  <si>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</si>
  <si>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</si>
  <si>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</si>
  <si>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</si>
  <si>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</si>
  <si>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</si>
  <si>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</si>
  <si>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</si>
  <si>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</si>
  <si>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</si>
  <si>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</si>
  <si>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</si>
  <si>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</si>
  <si>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</si>
  <si>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</si>
  <si>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</si>
  <si>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</si>
  <si>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</si>
  <si>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</si>
  <si>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</si>
  <si>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</si>
  <si>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</si>
  <si>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</si>
  <si>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</si>
  <si>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</si>
  <si>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</si>
  <si>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</si>
  <si>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</si>
  <si>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</si>
  <si>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</si>
  <si>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</si>
  <si>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</si>
  <si>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</si>
  <si>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</si>
  <si>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</si>
  <si>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</si>
  <si>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</si>
  <si>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</si>
  <si>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</si>
  <si>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</si>
  <si>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</si>
  <si>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</si>
  <si>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</si>
  <si>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</si>
  <si>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</si>
  <si>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</si>
  <si>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</si>
  <si>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</si>
  <si>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</si>
  <si>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</si>
  <si>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</si>
  <si>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</si>
  <si>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</si>
  <si>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</si>
  <si>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</si>
  <si>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</si>
  <si>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</si>
  <si>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</si>
  <si>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</si>
  <si>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</si>
  <si>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</si>
  <si>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</si>
  <si>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</si>
  <si>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</si>
  <si>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</si>
  <si>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</si>
  <si>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</si>
  <si>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</si>
  <si>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</si>
  <si>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</si>
  <si>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</si>
  <si>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</si>
  <si>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</si>
  <si>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</si>
  <si>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</si>
  <si>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</si>
  <si>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</si>
  <si>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</si>
  <si>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</si>
  <si>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</si>
  <si>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</si>
  <si>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</si>
  <si>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</si>
  <si>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</si>
  <si>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</si>
  <si>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</si>
  <si>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</si>
  <si>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</si>
  <si>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</si>
  <si>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</si>
  <si>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</si>
  <si>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</si>
  <si>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</si>
  <si>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</si>
  <si>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</si>
  <si>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</si>
  <si>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</si>
  <si>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</si>
  <si>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</si>
  <si>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</si>
  <si>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</si>
  <si>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</si>
  <si>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</si>
  <si>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</si>
  <si>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</si>
  <si>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</si>
  <si>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</si>
  <si>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</si>
  <si>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</si>
  <si>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</si>
  <si>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</si>
  <si>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</si>
  <si>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</si>
  <si>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</si>
  <si>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</si>
  <si>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</si>
  <si>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</si>
  <si>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</si>
  <si>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</si>
  <si>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</si>
  <si>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</si>
  <si>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</si>
  <si>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</si>
  <si>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</si>
  <si>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</si>
  <si>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</si>
  <si>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</si>
  <si>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</si>
  <si>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</si>
  <si>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</si>
  <si>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</si>
  <si>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</si>
  <si>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</si>
  <si>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</si>
  <si>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</si>
  <si>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</si>
  <si>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</si>
  <si>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</si>
  <si>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</si>
  <si>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</si>
  <si>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</si>
  <si>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</si>
  <si>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</si>
  <si>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</si>
  <si>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</si>
  <si>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</si>
  <si>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</si>
  <si>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</si>
  <si>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</si>
  <si>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</si>
  <si>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</si>
  <si>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</si>
  <si>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</si>
  <si>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</si>
  <si>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</si>
  <si>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</si>
  <si>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</si>
  <si>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</si>
  <si>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</si>
  <si>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</si>
  <si>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</si>
  <si>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</si>
  <si>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</si>
  <si>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</si>
  <si>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</si>
  <si>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</si>
  <si>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</si>
  <si>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</si>
  <si>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</si>
  <si>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</si>
  <si>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</si>
  <si>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</si>
  <si>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</si>
  <si>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</si>
  <si>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</si>
  <si>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</si>
  <si>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</si>
  <si>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</si>
  <si>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</si>
  <si>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</si>
  <si>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</si>
  <si>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</si>
  <si>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</si>
  <si>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</si>
  <si>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</si>
  <si>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</si>
  <si>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</si>
  <si>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</si>
  <si>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</si>
  <si>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</si>
  <si>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</si>
  <si>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</si>
  <si>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</si>
  <si>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</si>
  <si>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</si>
  <si>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</si>
  <si>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</si>
  <si>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</si>
  <si>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</si>
  <si>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</si>
  <si>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</si>
  <si>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</si>
  <si>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</si>
  <si>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</si>
  <si>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</si>
  <si>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</si>
  <si>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</si>
  <si>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</si>
  <si>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</si>
  <si>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</si>
  <si>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</si>
  <si>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</si>
  <si>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</si>
  <si>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</si>
  <si>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</si>
  <si>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</si>
  <si>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</si>
  <si>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</si>
  <si>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</si>
  <si>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</si>
  <si>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</si>
  <si>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</si>
  <si>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</si>
  <si>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</si>
  <si>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</si>
  <si>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</si>
  <si>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</si>
  <si>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</si>
  <si>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</si>
  <si>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</si>
  <si>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</si>
  <si>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</si>
  <si>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</si>
  <si>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</si>
  <si>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</si>
  <si>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</si>
  <si>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</si>
  <si>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</si>
  <si>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</si>
  <si>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</si>
  <si>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</si>
  <si>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</si>
  <si>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</si>
  <si>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</si>
  <si>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</si>
  <si>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</si>
  <si>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</si>
  <si>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</si>
  <si>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</si>
  <si>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</si>
  <si>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</si>
  <si>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</si>
  <si>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</si>
  <si>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</si>
  <si>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</si>
  <si>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</si>
  <si>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</si>
  <si>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</si>
  <si>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</si>
  <si>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</si>
  <si>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</si>
  <si>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</si>
  <si>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</si>
  <si>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</si>
  <si>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</si>
  <si>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</si>
  <si>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</si>
  <si>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</si>
  <si>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</si>
  <si>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</si>
  <si>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</si>
  <si>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</si>
  <si>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</si>
  <si>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</si>
  <si>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</si>
  <si>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</si>
  <si>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</si>
  <si>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</si>
  <si>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</si>
  <si>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</si>
  <si>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</si>
  <si>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</si>
  <si>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</si>
  <si>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</si>
  <si>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</si>
  <si>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</si>
  <si>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</si>
  <si>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</si>
  <si>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</si>
  <si>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</si>
  <si>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</si>
  <si>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</si>
  <si>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</si>
  <si>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</si>
  <si>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</si>
  <si>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</si>
  <si>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</si>
  <si>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</si>
  <si>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</si>
  <si>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</si>
  <si>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</si>
  <si>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</si>
  <si>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</si>
  <si>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</si>
  <si>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</si>
  <si>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</si>
  <si>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</si>
  <si>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</si>
  <si>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</si>
  <si>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</si>
  <si>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</si>
  <si>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</si>
  <si>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</si>
  <si>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</si>
  <si>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</si>
  <si>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</si>
  <si>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</si>
  <si>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</si>
  <si>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</si>
  <si>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</si>
  <si>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</si>
  <si>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</si>
  <si>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</si>
  <si>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</si>
  <si>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</si>
  <si>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</si>
  <si>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</si>
  <si>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</si>
  <si>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</si>
  <si>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</si>
  <si>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</si>
  <si>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</si>
  <si>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</si>
  <si>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</si>
  <si>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</si>
  <si>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</si>
  <si>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</si>
  <si>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</si>
  <si>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</si>
  <si>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</si>
  <si>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</si>
  <si>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</si>
  <si>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</si>
  <si>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</si>
  <si>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</si>
  <si>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</si>
  <si>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</si>
  <si>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</si>
  <si>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</si>
  <si>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</si>
  <si>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</si>
  <si>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</si>
  <si>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</si>
  <si>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</si>
  <si>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</si>
  <si>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</si>
  <si>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</si>
  <si>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</si>
  <si>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</si>
  <si>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</si>
  <si>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</si>
  <si>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</si>
  <si>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</si>
  <si>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</si>
  <si>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</si>
  <si>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</si>
  <si>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</si>
  <si>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</si>
  <si>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</si>
  <si>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</si>
  <si>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</si>
  <si>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</si>
  <si>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</si>
  <si>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</si>
  <si>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</si>
  <si>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</si>
  <si>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</si>
  <si>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</si>
  <si>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</si>
  <si>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</si>
  <si>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</si>
  <si>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</si>
  <si>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</si>
  <si>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</si>
  <si>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</si>
  <si>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</si>
  <si>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</si>
  <si>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</si>
  <si>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</si>
  <si>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</si>
  <si>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</si>
  <si>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</si>
  <si>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</si>
  <si>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</si>
  <si>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</si>
  <si>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</si>
  <si>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</si>
  <si>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</si>
  <si>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</si>
  <si>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</si>
  <si>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</si>
  <si>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</si>
  <si>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</si>
  <si>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</si>
  <si>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</si>
  <si>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</si>
  <si>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</si>
  <si>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</si>
  <si>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</si>
  <si>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</si>
  <si>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</si>
  <si>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</si>
  <si>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</si>
  <si>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</si>
  <si>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</si>
  <si>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</si>
  <si>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</si>
  <si>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</si>
  <si>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</si>
  <si>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</si>
  <si>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</si>
  <si>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</si>
  <si>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</si>
  <si>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</si>
  <si>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</si>
  <si>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</si>
  <si>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</si>
  <si>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</si>
  <si>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</si>
  <si>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</si>
  <si>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</si>
  <si>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</si>
  <si>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</si>
  <si>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</si>
  <si>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</si>
  <si>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</si>
  <si>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</si>
  <si>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</si>
  <si>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</si>
  <si>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</si>
  <si>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</si>
  <si>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</si>
  <si>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</si>
  <si>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</si>
  <si>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</si>
  <si>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</si>
  <si>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</si>
  <si>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</si>
  <si>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</si>
  <si>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</si>
  <si>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</si>
  <si>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</si>
  <si>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</si>
  <si>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</si>
  <si>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</si>
  <si>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</si>
  <si>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</si>
  <si>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</si>
  <si>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</si>
  <si>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</si>
  <si>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</si>
  <si>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</si>
  <si>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</si>
  <si>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</si>
  <si>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</si>
  <si>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</si>
  <si>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</si>
  <si>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</si>
  <si>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</si>
  <si>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</si>
  <si>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</si>
  <si>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</si>
  <si>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</si>
  <si>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</si>
  <si>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</si>
  <si>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</si>
  <si>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</si>
  <si>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</si>
  <si>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</si>
  <si>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</si>
  <si>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</si>
  <si>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</si>
  <si>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</si>
  <si>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</si>
  <si>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</si>
  <si>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</si>
  <si>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</si>
  <si>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</si>
  <si>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</si>
  <si>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</si>
  <si>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</si>
  <si>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</si>
  <si>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</si>
  <si>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</si>
  <si>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</si>
  <si>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</si>
  <si>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</si>
  <si>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</si>
  <si>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</si>
  <si>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</si>
  <si>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</si>
  <si>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</si>
  <si>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</si>
  <si>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</si>
  <si>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</si>
  <si>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</si>
  <si>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</si>
  <si>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</si>
  <si>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</si>
  <si>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</si>
  <si>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</si>
  <si>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</si>
  <si>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</si>
  <si>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</si>
  <si>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</si>
  <si>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</si>
  <si>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</si>
  <si>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</si>
  <si>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</si>
  <si>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</si>
  <si>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</si>
  <si>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</si>
  <si>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</si>
  <si>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</si>
  <si>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</si>
  <si>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</si>
  <si>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</si>
  <si>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</si>
  <si>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</si>
  <si>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</si>
  <si>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</si>
  <si>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</si>
  <si>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</si>
  <si>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</si>
  <si>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</si>
  <si>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</si>
  <si>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</si>
  <si>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</si>
  <si>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</si>
  <si>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</si>
  <si>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</si>
  <si>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</si>
  <si>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</si>
  <si>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</si>
  <si>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</si>
  <si>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</si>
  <si>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</si>
  <si>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</si>
  <si>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</si>
  <si>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</si>
  <si>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</si>
  <si>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</si>
  <si>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</si>
  <si>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</si>
  <si>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</si>
  <si>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</si>
  <si>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</si>
  <si>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</si>
  <si>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</si>
  <si>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</si>
  <si>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</si>
  <si>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</si>
  <si>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</si>
  <si>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</si>
  <si>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</si>
  <si>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</si>
  <si>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</si>
  <si>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</si>
  <si>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</si>
  <si>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</si>
  <si>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</si>
  <si>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</si>
  <si>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</si>
  <si>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</si>
  <si>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</si>
  <si>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</si>
  <si>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</si>
  <si>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</si>
  <si>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</si>
  <si>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</si>
  <si>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</si>
  <si>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</si>
  <si>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</si>
  <si>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</si>
  <si>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</si>
  <si>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</si>
  <si>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</si>
  <si>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</si>
  <si>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</si>
  <si>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</si>
  <si>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</si>
  <si>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</si>
  <si>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</si>
  <si>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</si>
  <si>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</si>
  <si>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</si>
  <si>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</si>
  <si>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</si>
  <si>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</si>
  <si>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</si>
  <si>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</si>
  <si>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</si>
  <si>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</si>
  <si>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</si>
  <si>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</si>
  <si>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</si>
  <si>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</si>
  <si>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</si>
  <si>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</si>
  <si>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</si>
  <si>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</si>
  <si>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</si>
  <si>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</si>
  <si>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</si>
  <si>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</si>
  <si>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</si>
  <si>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</si>
  <si>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</si>
  <si>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</si>
  <si>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</si>
  <si>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</si>
  <si>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</si>
  <si>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</si>
  <si>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</si>
  <si>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</si>
  <si>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</si>
  <si>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</si>
  <si>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</si>
  <si>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</si>
  <si>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</si>
  <si>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</si>
  <si>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</si>
  <si>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</si>
  <si>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</si>
  <si>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</si>
  <si>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</si>
  <si>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</si>
  <si>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</si>
  <si>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</si>
  <si>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</si>
  <si>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</si>
  <si>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</si>
  <si>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</si>
  <si>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</si>
  <si>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</si>
  <si>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</si>
  <si>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</si>
  <si>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</si>
  <si>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</si>
  <si>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</si>
  <si>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</si>
  <si>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</si>
  <si>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</si>
  <si>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</si>
  <si>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</si>
  <si>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</si>
  <si>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</si>
  <si>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</si>
  <si>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</si>
  <si>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</si>
  <si>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</si>
  <si>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</si>
  <si>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</si>
  <si>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</si>
  <si>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</si>
  <si>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</si>
  <si>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</si>
  <si>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</si>
  <si>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</si>
  <si>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</si>
  <si>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</si>
  <si>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</si>
  <si>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</si>
  <si>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</si>
  <si>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</si>
  <si>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</si>
  <si>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</si>
  <si>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</si>
  <si>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</si>
  <si>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</si>
  <si>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</si>
  <si>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</si>
  <si>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</si>
  <si>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</si>
  <si>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</si>
  <si>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</si>
  <si>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</si>
  <si>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</si>
  <si>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</si>
  <si>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</si>
  <si>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</si>
  <si>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</si>
  <si>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</si>
  <si>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</si>
  <si>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</si>
  <si>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</si>
  <si>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</si>
  <si>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</si>
  <si>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</si>
  <si>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</si>
  <si>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</si>
  <si>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</si>
  <si>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</si>
  <si>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</si>
  <si>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</si>
  <si>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</si>
  <si>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</si>
  <si>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</si>
  <si>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</si>
  <si>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</si>
  <si>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</si>
  <si>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</si>
  <si>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</si>
  <si>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</si>
  <si>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</si>
  <si>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</si>
  <si>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</si>
  <si>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</si>
  <si>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</si>
  <si>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</si>
  <si>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</si>
  <si>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</si>
  <si>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</si>
  <si>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</si>
  <si>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</si>
  <si>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</si>
  <si>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</si>
  <si>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</si>
  <si>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</si>
  <si>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</si>
  <si>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</si>
  <si>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</si>
  <si>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</si>
  <si>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</si>
  <si>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</si>
  <si>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</si>
  <si>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</si>
  <si>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</si>
  <si>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</si>
  <si>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</si>
  <si>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</si>
  <si>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</si>
  <si>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</si>
  <si>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</si>
  <si>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</si>
  <si>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</si>
  <si>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</si>
  <si>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</si>
  <si>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</si>
  <si>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</si>
  <si>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</si>
  <si>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</si>
  <si>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</si>
  <si>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</si>
  <si>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</si>
  <si>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</si>
  <si>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</si>
  <si>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</si>
  <si>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</si>
  <si>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</si>
  <si>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</si>
  <si>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</si>
  <si>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</si>
  <si>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</si>
  <si>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</si>
  <si>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</si>
  <si>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</si>
  <si>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</si>
  <si>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</si>
  <si>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</si>
  <si>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</si>
  <si>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</si>
  <si>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</si>
  <si>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</si>
  <si>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</si>
  <si>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</si>
  <si>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</si>
  <si>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</si>
  <si>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</si>
  <si>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</si>
  <si>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</si>
  <si>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</si>
  <si>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</si>
  <si>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</si>
  <si>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</si>
  <si>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</si>
  <si>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</si>
  <si>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</si>
  <si>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</si>
  <si>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</si>
  <si>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</si>
  <si>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</si>
  <si>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</si>
  <si>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</si>
  <si>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</si>
  <si>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</si>
  <si>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</si>
  <si>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</si>
  <si>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</si>
  <si>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</si>
  <si>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</si>
  <si>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</si>
  <si>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</si>
  <si>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</si>
  <si>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</si>
  <si>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</si>
  <si>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</si>
  <si>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</si>
  <si>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</si>
  <si>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</si>
  <si>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</si>
  <si>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</si>
  <si>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</si>
  <si>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</si>
  <si>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</si>
  <si>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</si>
  <si>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</si>
  <si>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</si>
  <si>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</si>
  <si>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</si>
  <si>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</si>
  <si>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</si>
  <si>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</si>
  <si>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</si>
  <si>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</si>
  <si>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</si>
  <si>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</si>
  <si>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</si>
  <si>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</si>
  <si>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</si>
  <si>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</si>
  <si>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</si>
  <si>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</si>
  <si>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</si>
  <si>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</si>
  <si>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</si>
  <si>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</si>
  <si>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</si>
  <si>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</si>
  <si>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</si>
  <si>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</si>
  <si>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</si>
  <si>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</si>
  <si>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</si>
  <si>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</si>
  <si>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</si>
  <si>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</si>
  <si>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</si>
  <si>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</si>
  <si>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</si>
  <si>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</si>
  <si>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</si>
  <si>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</si>
  <si>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</si>
  <si>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</si>
  <si>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</si>
  <si>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</si>
  <si>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</si>
  <si>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</si>
  <si>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</si>
  <si>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</si>
  <si>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</si>
  <si>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</si>
  <si>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</si>
  <si>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</si>
  <si>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</si>
  <si>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</si>
  <si>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</si>
  <si>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</si>
  <si>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</si>
  <si>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</si>
  <si>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</si>
  <si>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</si>
  <si>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</si>
  <si>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</si>
  <si>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</si>
  <si>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</si>
  <si>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</si>
  <si>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</si>
  <si>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</si>
  <si>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</si>
  <si>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</si>
  <si>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</si>
  <si>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</si>
  <si>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</si>
  <si>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</si>
  <si>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</si>
  <si>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</si>
  <si>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</si>
  <si>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</si>
  <si>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</si>
  <si>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</si>
  <si>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</si>
  <si>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</si>
  <si>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</si>
  <si>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</si>
  <si>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</si>
  <si>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</si>
  <si>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</si>
  <si>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</si>
  <si>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</si>
  <si>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</si>
  <si>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</si>
  <si>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</si>
  <si>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</si>
  <si>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</si>
  <si>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</si>
  <si>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</si>
  <si>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</si>
  <si>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</si>
  <si>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</si>
  <si>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</si>
  <si>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</si>
  <si>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</si>
  <si>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</si>
  <si>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</si>
  <si>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</si>
  <si>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</si>
  <si>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</si>
  <si>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</si>
  <si>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</si>
  <si>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</si>
  <si>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</si>
  <si>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</si>
  <si>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</si>
  <si>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</si>
  <si>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</si>
  <si>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</si>
  <si>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</si>
  <si>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</si>
  <si>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</si>
  <si>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</si>
  <si>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</si>
  <si>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</si>
  <si>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</si>
  <si>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</si>
  <si>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</si>
  <si>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</si>
  <si>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</si>
  <si>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</si>
  <si>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</si>
  <si>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</si>
  <si>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</si>
  <si>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</si>
  <si>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</si>
  <si>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</si>
  <si>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</si>
  <si>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</si>
  <si>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</si>
  <si>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</si>
  <si>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</si>
  <si>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</si>
  <si>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</si>
  <si>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</si>
  <si>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</si>
  <si>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</si>
  <si>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</si>
  <si>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</si>
  <si>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</si>
  <si>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</si>
  <si>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</si>
  <si>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</si>
  <si>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</si>
  <si>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</si>
  <si>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</si>
  <si>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</si>
  <si>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</si>
  <si>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</si>
  <si>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</si>
  <si>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</si>
  <si>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</si>
  <si>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</si>
  <si>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</si>
  <si>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</si>
  <si>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</si>
  <si>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</si>
  <si>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</si>
  <si>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</si>
  <si>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</si>
  <si>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</si>
  <si>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</si>
  <si>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</si>
  <si>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</si>
  <si>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</si>
  <si>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</si>
  <si>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</si>
  <si>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</si>
  <si>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</si>
  <si>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</si>
  <si>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</si>
  <si>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</si>
  <si>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</si>
  <si>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</si>
  <si>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</si>
  <si>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</si>
  <si>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</si>
  <si>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</si>
  <si>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</si>
  <si>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</si>
  <si>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</si>
  <si>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</si>
  <si>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</si>
  <si>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</si>
  <si>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</si>
  <si>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</si>
  <si>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</si>
  <si>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</si>
  <si>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</si>
  <si>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</si>
  <si>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</si>
  <si>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</si>
  <si>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</si>
  <si>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</si>
  <si>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</si>
  <si>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</si>
  <si>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</si>
  <si>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</si>
  <si>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</si>
  <si>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</si>
  <si>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</si>
  <si>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</si>
  <si>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</si>
  <si>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</si>
  <si>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</si>
  <si>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</si>
  <si>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</si>
  <si>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</si>
  <si>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</si>
  <si>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</si>
  <si>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</si>
  <si>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</si>
  <si>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</si>
  <si>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</si>
  <si>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</si>
  <si>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</si>
  <si>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</si>
  <si>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</si>
  <si>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</si>
  <si>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</si>
  <si>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</si>
  <si>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</si>
  <si>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</si>
  <si>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</si>
  <si>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</si>
  <si>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</si>
  <si>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</si>
  <si>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</si>
  <si>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</si>
  <si>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</si>
  <si>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</si>
  <si>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</si>
  <si>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</si>
  <si>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</si>
  <si>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</si>
  <si>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</si>
  <si>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</si>
  <si>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</si>
  <si>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</si>
  <si>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</si>
  <si>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</si>
  <si>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</si>
  <si>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</si>
  <si>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</si>
  <si>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</si>
  <si>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</si>
  <si>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</si>
  <si>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</si>
  <si>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</si>
  <si>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</si>
  <si>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</si>
  <si>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</si>
  <si>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</si>
  <si>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</si>
  <si>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</si>
  <si>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</si>
  <si>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</si>
  <si>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</si>
  <si>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</si>
  <si>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</si>
  <si>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</si>
  <si>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</si>
  <si>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</si>
  <si>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</si>
  <si>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</si>
  <si>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</si>
  <si>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</si>
  <si>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</si>
  <si>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</si>
  <si>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</si>
  <si>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</si>
  <si>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</si>
  <si>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</si>
  <si>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</si>
  <si>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</si>
  <si>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</si>
  <si>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</si>
  <si>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</si>
  <si>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</si>
  <si>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</si>
  <si>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</si>
  <si>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</si>
  <si>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</si>
  <si>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</si>
  <si>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</si>
  <si>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</si>
  <si>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</si>
  <si>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</si>
  <si>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</si>
  <si>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</si>
  <si>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</si>
  <si>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</si>
  <si>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</si>
  <si>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</si>
  <si>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</si>
  <si>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</si>
  <si>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</si>
  <si>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</si>
  <si>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</si>
  <si>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</si>
  <si>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</si>
  <si>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</si>
  <si>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</si>
  <si>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</si>
  <si>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</si>
  <si>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</si>
  <si>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</si>
  <si>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</si>
  <si>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</si>
  <si>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</si>
  <si>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</si>
  <si>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</si>
  <si>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</si>
  <si>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</si>
  <si>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</si>
  <si>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</si>
  <si>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</si>
  <si>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</si>
  <si>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</si>
  <si>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</si>
  <si>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</si>
  <si>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</si>
  <si>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</si>
  <si>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</si>
  <si>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</si>
  <si>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</si>
  <si>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</si>
  <si>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</si>
  <si>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</si>
  <si>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</si>
  <si>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</si>
  <si>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</si>
  <si>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</si>
  <si>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</si>
  <si>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</si>
  <si>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</si>
  <si>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</si>
  <si>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</si>
  <si>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</si>
  <si>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</si>
  <si>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</si>
  <si>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</si>
  <si>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</si>
  <si>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</si>
  <si>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</si>
  <si>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</si>
  <si>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</si>
  <si>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</si>
  <si>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</si>
  <si>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</si>
  <si>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</si>
  <si>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</si>
  <si>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</si>
  <si>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</si>
  <si>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</si>
  <si>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</si>
  <si>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</si>
  <si>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</si>
  <si>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</si>
  <si>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</si>
  <si>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</si>
  <si>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</si>
  <si>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</si>
  <si>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</si>
  <si>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</si>
  <si>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</si>
  <si>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</si>
  <si>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</si>
  <si>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</si>
  <si>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</si>
  <si>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</si>
  <si>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</si>
  <si>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</si>
  <si>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</si>
  <si>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</si>
  <si>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</si>
  <si>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</si>
  <si>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</si>
  <si>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</si>
  <si>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</si>
  <si>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</si>
  <si>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</si>
  <si>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</si>
  <si>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</si>
  <si>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</si>
  <si>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</si>
  <si>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</si>
  <si>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</si>
  <si>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</si>
  <si>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</si>
  <si>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</si>
  <si>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</si>
  <si>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</si>
  <si>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</si>
  <si>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</si>
  <si>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</si>
  <si>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</si>
  <si>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</si>
  <si>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</si>
  <si>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</si>
  <si>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</si>
  <si>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</si>
  <si>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</si>
  <si>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</si>
  <si>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</si>
  <si>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</si>
  <si>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</si>
  <si>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</si>
  <si>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</si>
  <si>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</si>
  <si>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</si>
  <si>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</si>
  <si>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</si>
  <si>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</si>
  <si>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</si>
  <si>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</si>
  <si>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</si>
  <si>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</si>
  <si>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</si>
  <si>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</si>
  <si>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</si>
  <si>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</si>
  <si>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</si>
  <si>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</si>
  <si>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</si>
  <si>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</si>
  <si>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</si>
  <si>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</si>
  <si>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</si>
  <si>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</si>
  <si>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</si>
  <si>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</si>
  <si>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</si>
  <si>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</si>
  <si>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</si>
  <si>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</si>
  <si>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</si>
  <si>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</si>
  <si>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</si>
  <si>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</si>
  <si>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</si>
  <si>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</si>
  <si>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</si>
  <si>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</si>
  <si>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</si>
  <si>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</si>
  <si>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</si>
  <si>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</si>
  <si>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</si>
  <si>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</si>
  <si>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</si>
  <si>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</si>
  <si>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</si>
  <si>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</si>
  <si>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</si>
  <si>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</si>
  <si>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</si>
  <si>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</si>
  <si>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</si>
  <si>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</si>
  <si>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</si>
  <si>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</si>
  <si>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</si>
  <si>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</si>
  <si>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</si>
  <si>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</si>
  <si>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</si>
  <si>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</si>
  <si>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</si>
  <si>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</si>
  <si>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</si>
  <si>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</si>
  <si>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</si>
  <si>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</si>
  <si>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</si>
  <si>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</si>
  <si>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</si>
  <si>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</si>
  <si>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</si>
  <si>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</si>
  <si>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</si>
  <si>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</si>
  <si>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</si>
  <si>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</si>
  <si>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</si>
  <si>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</si>
  <si>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</si>
  <si>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</si>
  <si>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</si>
  <si>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</si>
  <si>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</si>
  <si>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</si>
  <si>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</si>
  <si>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</si>
  <si>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</si>
  <si>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</si>
  <si>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</si>
  <si>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</si>
  <si>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</si>
  <si>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</si>
  <si>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</si>
  <si>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</si>
  <si>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</si>
  <si>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</si>
  <si>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</si>
  <si>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</si>
  <si>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</si>
  <si>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</si>
  <si>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</si>
  <si>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</si>
  <si>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</si>
  <si>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</si>
  <si>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</si>
  <si>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</si>
  <si>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</si>
  <si>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</si>
  <si>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</si>
  <si>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</si>
  <si>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</si>
  <si>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</si>
  <si>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</si>
  <si>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</si>
  <si>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</si>
  <si>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</si>
  <si>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</si>
  <si>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</si>
  <si>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</si>
  <si>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</si>
  <si>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</si>
  <si>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</si>
  <si>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</si>
  <si>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</si>
  <si>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</si>
  <si>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</si>
  <si>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</si>
  <si>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</si>
  <si>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</si>
  <si>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</si>
  <si>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</si>
  <si>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</si>
  <si>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</si>
  <si>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</si>
  <si>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</si>
  <si>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</si>
  <si>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</si>
  <si>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</si>
  <si>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</si>
  <si>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</si>
  <si>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</si>
  <si>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</si>
  <si>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</si>
  <si>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</si>
  <si>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</si>
  <si>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</si>
  <si>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</si>
  <si>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</si>
  <si>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</si>
  <si>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</si>
  <si>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</si>
  <si>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</si>
  <si>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</si>
  <si>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</si>
  <si>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</si>
  <si>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</si>
  <si>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</si>
  <si>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</si>
  <si>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</si>
  <si>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</si>
  <si>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</si>
  <si>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</si>
  <si>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</si>
  <si>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</si>
  <si>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</si>
  <si>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</si>
  <si>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</si>
  <si>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</si>
  <si>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</si>
  <si>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</si>
  <si>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</si>
  <si>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</si>
  <si>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</si>
  <si>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</si>
  <si>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</si>
  <si>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</si>
  <si>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</si>
  <si>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</si>
  <si>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</si>
  <si>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</si>
  <si>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</si>
  <si>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</si>
  <si>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</si>
  <si>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</si>
  <si>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</si>
  <si>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</si>
  <si>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</si>
  <si>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</si>
  <si>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</si>
  <si>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</si>
  <si>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</si>
  <si>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</si>
  <si>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</si>
  <si>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</si>
  <si>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</si>
  <si>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</si>
  <si>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</si>
  <si>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</si>
  <si>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</si>
  <si>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</si>
  <si>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</si>
  <si>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</si>
  <si>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</si>
  <si>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</si>
  <si>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</si>
  <si>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</si>
  <si>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</si>
  <si>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</si>
  <si>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</si>
  <si>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</si>
  <si>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</si>
  <si>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</si>
  <si>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</si>
  <si>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</si>
  <si>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</si>
  <si>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</si>
  <si>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</si>
  <si>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</si>
  <si>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</si>
  <si>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</si>
  <si>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</si>
  <si>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</si>
  <si>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</si>
  <si>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</si>
  <si>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</si>
  <si>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</si>
  <si>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</si>
  <si>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</si>
  <si>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</si>
  <si>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</si>
  <si>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</si>
  <si>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</si>
  <si>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</si>
  <si>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</si>
  <si>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</si>
  <si>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</si>
  <si>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</si>
  <si>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</si>
  <si>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</si>
  <si>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</si>
  <si>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</si>
  <si>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</si>
  <si>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</si>
  <si>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</si>
  <si>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</si>
  <si>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</si>
  <si>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</si>
  <si>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</si>
  <si>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</si>
  <si>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</si>
  <si>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</si>
  <si>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</si>
  <si>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</si>
  <si>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</si>
  <si>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</si>
  <si>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</si>
  <si>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</si>
  <si>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</si>
  <si>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</si>
  <si>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</si>
  <si>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</si>
  <si>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</si>
  <si>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</si>
  <si>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</si>
  <si>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</si>
  <si>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</si>
  <si>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</si>
  <si>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</si>
  <si>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</si>
  <si>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</si>
  <si>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</si>
  <si>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</si>
  <si>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</si>
  <si>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</si>
  <si>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</si>
  <si>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</si>
  <si>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</si>
  <si>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</si>
  <si>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</si>
  <si>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</si>
  <si>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</si>
  <si>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</si>
  <si>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</si>
  <si>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</si>
  <si>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</si>
  <si>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</si>
  <si>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</si>
  <si>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</si>
  <si>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</si>
  <si>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</si>
  <si>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</si>
  <si>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</si>
  <si>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</si>
  <si>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</si>
  <si>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</si>
  <si>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</si>
  <si>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</si>
  <si>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</si>
  <si>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</si>
  <si>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</si>
  <si>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</si>
  <si>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</si>
  <si>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</si>
  <si>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</si>
  <si>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</si>
  <si>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</si>
  <si>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</si>
  <si>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</si>
  <si>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</si>
  <si>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</si>
  <si>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</si>
  <si>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</si>
  <si>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</si>
  <si>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</si>
  <si>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</si>
  <si>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</si>
  <si>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</si>
  <si>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</si>
  <si>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</si>
  <si>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</si>
  <si>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</si>
  <si>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</si>
  <si>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</si>
  <si>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</si>
  <si>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</si>
  <si>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</si>
  <si>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</si>
  <si>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</si>
  <si>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</si>
  <si>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</si>
  <si>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</si>
  <si>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</si>
  <si>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</si>
  <si>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</si>
  <si>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</si>
  <si>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</si>
  <si>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</si>
  <si>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</si>
  <si>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</si>
  <si>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</si>
  <si>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</si>
  <si>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</si>
  <si>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</si>
  <si>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</si>
  <si>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</si>
  <si>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</si>
  <si>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</si>
  <si>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</si>
  <si>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</si>
  <si>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</si>
  <si>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</si>
  <si>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</si>
  <si>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</si>
  <si>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</si>
  <si>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</si>
  <si>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</si>
  <si>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</si>
  <si>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</si>
  <si>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</si>
  <si>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</si>
  <si>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</si>
  <si>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</si>
  <si>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</si>
  <si>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</si>
  <si>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</si>
  <si>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</si>
  <si>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</si>
  <si>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</si>
  <si>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</si>
  <si>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</si>
  <si>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</si>
  <si>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</si>
  <si>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</si>
  <si>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</si>
  <si>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</si>
  <si>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</si>
  <si>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</si>
  <si>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</si>
  <si>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</si>
  <si>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</si>
  <si>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</si>
  <si>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</si>
  <si>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</si>
  <si>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</si>
  <si>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</si>
  <si>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</si>
  <si>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</si>
  <si>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</si>
  <si>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</si>
  <si>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</si>
  <si>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</si>
  <si>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</si>
  <si>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</si>
  <si>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</si>
  <si>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</si>
  <si>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</si>
  <si>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</si>
  <si>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</si>
  <si>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</si>
  <si>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</si>
  <si>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</si>
  <si>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</si>
  <si>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</si>
  <si>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</si>
  <si>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</si>
  <si>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</si>
  <si>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</si>
  <si>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</si>
  <si>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</si>
  <si>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</si>
  <si>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</si>
  <si>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</si>
  <si>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</si>
  <si>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</si>
  <si>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</si>
  <si>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</si>
  <si>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</si>
  <si>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</si>
  <si>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</si>
  <si>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</si>
  <si>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</si>
  <si>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</si>
  <si>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</si>
  <si>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</si>
  <si>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</si>
  <si>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</si>
  <si>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</si>
  <si>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</si>
  <si>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</si>
  <si>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</si>
  <si>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</si>
  <si>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</si>
  <si>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</si>
  <si>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</si>
  <si>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</si>
  <si>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</si>
  <si>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</si>
  <si>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</si>
  <si>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</si>
  <si>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</si>
  <si>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</si>
  <si>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</si>
  <si>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</si>
  <si>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</si>
  <si>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</si>
  <si>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</si>
  <si>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</si>
  <si>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</si>
  <si>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</si>
  <si>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</si>
  <si>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</si>
  <si>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</si>
  <si>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</si>
  <si>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</si>
  <si>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</si>
  <si>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</si>
  <si>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</si>
  <si>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</si>
  <si>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</si>
  <si>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</si>
  <si>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</si>
  <si>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</si>
  <si>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</si>
  <si>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</si>
  <si>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</si>
  <si>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</si>
  <si>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</si>
  <si>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</si>
  <si>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</si>
  <si>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</si>
  <si>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</si>
  <si>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</si>
  <si>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</si>
  <si>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</si>
  <si>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</si>
  <si>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</si>
  <si>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</si>
  <si>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</si>
  <si>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</si>
  <si>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</si>
  <si>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</si>
  <si>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</si>
  <si>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</si>
  <si>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</si>
  <si>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</si>
  <si>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</si>
  <si>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</si>
  <si>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</si>
  <si>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</si>
  <si>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</si>
  <si>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</si>
  <si>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</si>
  <si>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</si>
  <si>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</si>
  <si>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</si>
  <si>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</si>
  <si>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</si>
  <si>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</si>
  <si>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</si>
  <si>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</si>
  <si>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</si>
  <si>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</si>
  <si>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</si>
  <si>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</si>
  <si>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</si>
  <si>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</si>
  <si>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</si>
  <si>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</si>
  <si>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</si>
  <si>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</si>
  <si>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</si>
  <si>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</si>
  <si>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</si>
  <si>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</si>
  <si>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</si>
  <si>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</si>
  <si>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</si>
  <si>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</si>
  <si>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</si>
  <si>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</si>
  <si>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</si>
  <si>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</si>
  <si>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</si>
  <si>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</si>
  <si>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</si>
  <si>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</si>
  <si>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</si>
  <si>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</si>
  <si>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</si>
  <si>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</si>
  <si>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</si>
  <si>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</si>
  <si>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</si>
  <si>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</si>
  <si>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</si>
  <si>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</si>
  <si>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</si>
  <si>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</si>
  <si>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</si>
  <si>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</si>
  <si>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</si>
  <si>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</si>
  <si>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</si>
  <si>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</si>
  <si>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</si>
  <si>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</si>
  <si>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</si>
  <si>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</si>
  <si>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</si>
  <si>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</si>
  <si>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</si>
  <si>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</si>
  <si>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</si>
  <si>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</si>
  <si>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</si>
  <si>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</si>
  <si>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</si>
  <si>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</si>
  <si>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</si>
  <si>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</si>
  <si>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</si>
  <si>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</si>
  <si>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</si>
  <si>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</si>
  <si>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</si>
  <si>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</si>
  <si>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</si>
  <si>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</si>
  <si>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</si>
  <si>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</si>
  <si>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</si>
  <si>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</si>
  <si>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</si>
  <si>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</si>
  <si>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</si>
  <si>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</si>
  <si>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</si>
  <si>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</si>
  <si>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</si>
  <si>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</si>
  <si>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</si>
  <si>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</si>
  <si>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</si>
  <si>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</si>
  <si>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</si>
  <si>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</si>
  <si>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</si>
  <si>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</si>
  <si>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</si>
  <si>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</si>
  <si>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</si>
  <si>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</si>
  <si>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</si>
  <si>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</si>
  <si>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</si>
  <si>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</si>
  <si>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</si>
  <si>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</si>
  <si>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</si>
  <si>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</si>
  <si>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</si>
  <si>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</si>
  <si>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</si>
  <si>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</si>
  <si>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</si>
  <si>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</si>
  <si>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</si>
  <si>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</si>
  <si>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</si>
  <si>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</si>
  <si>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</si>
  <si>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</si>
  <si>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</si>
  <si>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</si>
  <si>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</si>
  <si>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</si>
  <si>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</si>
  <si>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</si>
  <si>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</si>
  <si>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</si>
  <si>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</si>
  <si>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</si>
  <si>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</si>
  <si>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</si>
  <si>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</si>
  <si>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</si>
  <si>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</si>
  <si>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</si>
  <si>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</si>
  <si>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</si>
  <si>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</si>
  <si>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</si>
  <si>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</si>
  <si>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</si>
  <si>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</si>
  <si>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</si>
  <si>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</si>
  <si>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</si>
  <si>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</si>
  <si>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</si>
  <si>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</si>
  <si>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</si>
  <si>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</si>
  <si>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</si>
  <si>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</si>
  <si>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</si>
  <si>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</si>
  <si>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</si>
  <si>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</si>
  <si>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</si>
  <si>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</si>
  <si>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</si>
  <si>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</si>
  <si>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</si>
  <si>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</si>
  <si>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</si>
  <si>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</si>
  <si>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</si>
  <si>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</si>
  <si>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</si>
  <si>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</si>
  <si>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</si>
  <si>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</si>
  <si>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</si>
  <si>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</si>
  <si>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</si>
  <si>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</si>
  <si>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</si>
  <si>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</si>
  <si>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</si>
  <si>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</si>
  <si>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</si>
  <si>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</si>
  <si>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</si>
  <si>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</si>
  <si>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</si>
  <si>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</si>
  <si>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</si>
  <si>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</si>
  <si>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</si>
  <si>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</si>
  <si>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</si>
  <si>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</si>
  <si>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</si>
  <si>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</si>
  <si>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</si>
  <si>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</si>
  <si>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</si>
  <si>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</si>
  <si>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</si>
  <si>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</si>
  <si>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</si>
  <si>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</si>
  <si>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</si>
  <si>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</si>
  <si>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</si>
  <si>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</si>
  <si>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</si>
  <si>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</si>
  <si>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</si>
  <si>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</si>
  <si>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</si>
  <si>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</si>
  <si>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</si>
  <si>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</si>
  <si>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</si>
  <si>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</si>
  <si>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</si>
  <si>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</si>
  <si>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</si>
  <si>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</si>
  <si>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</si>
  <si>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</si>
  <si>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</si>
  <si>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</si>
  <si>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</si>
  <si>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</si>
  <si>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</si>
  <si>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</si>
  <si>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</si>
  <si>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</si>
  <si>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</si>
  <si>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</si>
  <si>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</si>
  <si>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</si>
  <si>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</si>
  <si>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</si>
  <si>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</si>
  <si>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</si>
  <si>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</si>
  <si>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</si>
  <si>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</si>
  <si>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</si>
  <si>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</si>
  <si>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</si>
  <si>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</si>
  <si>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</si>
  <si>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</si>
  <si>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</si>
  <si>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</si>
  <si>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</si>
  <si>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</si>
  <si>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</si>
  <si>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</si>
  <si>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</si>
  <si>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</si>
  <si>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</si>
  <si>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</si>
  <si>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</si>
  <si>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</si>
  <si>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</si>
  <si>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</si>
  <si>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</si>
  <si>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</si>
  <si>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</si>
  <si>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</si>
  <si>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</si>
  <si>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</si>
  <si>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</si>
  <si>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</si>
  <si>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</si>
  <si>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</si>
  <si>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</si>
  <si>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</si>
  <si>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</si>
  <si>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</si>
  <si>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</si>
  <si>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</si>
  <si>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</si>
  <si>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</si>
  <si>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</si>
  <si>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</si>
  <si>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</si>
  <si>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</si>
  <si>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</si>
  <si>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</si>
  <si>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</si>
  <si>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</si>
  <si>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</si>
  <si>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</si>
  <si>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</si>
  <si>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</si>
  <si>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</si>
  <si>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</si>
  <si>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</si>
  <si>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</si>
  <si>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</si>
  <si>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</si>
  <si>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</si>
  <si>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</si>
  <si>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</si>
  <si>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</si>
  <si>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</si>
  <si>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</si>
  <si>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</si>
  <si>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</si>
  <si>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</si>
  <si>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</si>
  <si>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</si>
  <si>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</si>
  <si>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</si>
  <si>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</si>
  <si>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</si>
  <si>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</si>
  <si>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</si>
  <si>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</si>
  <si>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</si>
  <si>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</si>
  <si>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</si>
  <si>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</si>
  <si>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</si>
  <si>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</si>
  <si>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</si>
  <si>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</si>
  <si>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</si>
  <si>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</si>
  <si>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</si>
  <si>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</si>
  <si>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</si>
  <si>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</si>
  <si>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</si>
  <si>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</si>
  <si>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</si>
  <si>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</si>
  <si>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</si>
  <si>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</si>
  <si>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</si>
  <si>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</si>
  <si>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</si>
  <si>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</si>
  <si>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</si>
  <si>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</si>
  <si>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</si>
  <si>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</si>
  <si>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</si>
  <si>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</si>
  <si>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</si>
  <si>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</si>
  <si>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</si>
  <si>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</si>
  <si>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</si>
  <si>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</si>
  <si>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</si>
  <si>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</si>
  <si>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</si>
  <si>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</si>
  <si>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</si>
  <si>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</si>
  <si>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</si>
  <si>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</si>
  <si>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</si>
  <si>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</si>
  <si>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</si>
  <si>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</si>
  <si>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</si>
  <si>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</si>
  <si>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</si>
  <si>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</si>
  <si>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</si>
  <si>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</si>
  <si>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</si>
  <si>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</si>
  <si>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</si>
  <si>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</si>
  <si>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</si>
  <si>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</si>
  <si>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</si>
  <si>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</si>
  <si>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</si>
  <si>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</si>
  <si>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</si>
  <si>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</si>
  <si>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</si>
  <si>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</si>
  <si>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</si>
  <si>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</si>
  <si>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</si>
  <si>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</si>
  <si>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</si>
  <si>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</si>
  <si>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</si>
  <si>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</si>
  <si>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</si>
  <si>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</si>
  <si>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</si>
  <si>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</si>
  <si>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</si>
  <si>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</si>
  <si>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</si>
  <si>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</si>
  <si>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</si>
  <si>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</si>
  <si>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</si>
  <si>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</si>
  <si>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</si>
  <si>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</si>
  <si>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</si>
  <si>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</si>
  <si>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</si>
  <si>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</si>
  <si>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</si>
  <si>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</si>
  <si>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</si>
  <si>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</si>
  <si>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</si>
  <si>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</si>
  <si>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</si>
  <si>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</si>
  <si>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</si>
  <si>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</si>
  <si>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</si>
  <si>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</si>
  <si>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</si>
  <si>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</si>
  <si>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</si>
  <si>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</si>
  <si>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</si>
  <si>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</si>
  <si>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</si>
  <si>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</si>
  <si>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</si>
  <si>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</si>
  <si>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</si>
  <si>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</si>
  <si>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</si>
  <si>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</si>
  <si>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</si>
  <si>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</si>
  <si>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</si>
  <si>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</si>
  <si>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</si>
  <si>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</si>
  <si>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</si>
  <si>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</si>
  <si>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</si>
  <si>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</si>
  <si>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</si>
  <si>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</si>
  <si>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</si>
  <si>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</si>
  <si>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</si>
  <si>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</si>
  <si>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</si>
  <si>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</si>
  <si>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</si>
  <si>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</si>
  <si>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</si>
  <si>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</si>
  <si>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</si>
  <si>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</si>
  <si>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</si>
  <si>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</si>
  <si>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</si>
  <si>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</si>
  <si>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</si>
  <si>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</si>
  <si>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</si>
  <si>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</si>
  <si>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</si>
  <si>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</si>
  <si>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</si>
  <si>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</si>
  <si>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</si>
  <si>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</si>
  <si>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</si>
  <si>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</si>
  <si>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</si>
  <si>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</si>
  <si>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</si>
  <si>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</si>
  <si>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</si>
  <si>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</si>
  <si>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</si>
  <si>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</si>
  <si>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</si>
  <si>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</si>
  <si>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</si>
  <si>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</si>
  <si>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</si>
  <si>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</si>
  <si>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</si>
  <si>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</si>
  <si>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</si>
  <si>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</si>
  <si>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</si>
  <si>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</si>
  <si>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</si>
  <si>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</si>
  <si>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</si>
  <si>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</si>
  <si>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</si>
  <si>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</si>
  <si>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</si>
  <si>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</si>
  <si>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</si>
  <si>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</si>
  <si>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</si>
  <si>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</si>
  <si>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</si>
  <si>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</si>
  <si>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</si>
  <si>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</si>
  <si>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</si>
  <si>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</si>
  <si>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</si>
  <si>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</si>
  <si>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</si>
  <si>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</si>
  <si>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</si>
  <si>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</si>
  <si>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</si>
  <si>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</si>
  <si>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</si>
  <si>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</si>
  <si>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</si>
  <si>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</si>
  <si>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</si>
  <si>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</si>
  <si>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</si>
  <si>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</si>
  <si>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</si>
  <si>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</si>
  <si>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</si>
  <si>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</si>
  <si>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</si>
  <si>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</si>
  <si>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</si>
  <si>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</si>
  <si>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</si>
  <si>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</si>
  <si>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</si>
  <si>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</si>
  <si>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</si>
  <si>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</si>
  <si>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</si>
  <si>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</si>
  <si>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</si>
  <si>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</si>
  <si>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</si>
  <si>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</si>
  <si>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</si>
  <si>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</si>
  <si>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</si>
  <si>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</si>
  <si>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</si>
  <si>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</si>
  <si>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</si>
  <si>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</si>
  <si>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</si>
  <si>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</si>
  <si>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</si>
  <si>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</si>
  <si>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</si>
  <si>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</si>
  <si>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</si>
  <si>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</si>
  <si>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</si>
  <si>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</si>
  <si>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</si>
  <si>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</si>
  <si>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</si>
  <si>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</si>
  <si>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</si>
  <si>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</si>
  <si>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</si>
  <si>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</si>
  <si>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</si>
  <si>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</si>
  <si>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</si>
  <si>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</si>
  <si>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</si>
  <si>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</si>
  <si>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</si>
  <si>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</si>
  <si>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</si>
  <si>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</si>
  <si>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</si>
  <si>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</si>
  <si>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</si>
  <si>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</si>
  <si>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</si>
  <si>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</si>
  <si>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</si>
  <si>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</si>
  <si>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</si>
  <si>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</si>
  <si>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</si>
  <si>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</si>
  <si>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</si>
  <si>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</si>
  <si>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</si>
  <si>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</si>
  <si>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</si>
  <si>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</si>
  <si>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</si>
  <si>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</si>
  <si>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</si>
  <si>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</si>
  <si>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</si>
  <si>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</si>
  <si>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</si>
  <si>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</si>
  <si>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</si>
  <si>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</si>
  <si>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</si>
  <si>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</si>
  <si>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</si>
  <si>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</si>
  <si>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</si>
  <si>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</si>
  <si>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</si>
  <si>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</si>
  <si>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</si>
  <si>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</si>
  <si>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</si>
  <si>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</si>
  <si>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</si>
  <si>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</si>
  <si>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</si>
  <si>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</si>
  <si>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</si>
  <si>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</si>
  <si>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</si>
  <si>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</si>
  <si>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</si>
  <si>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</si>
  <si>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</si>
  <si>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</si>
  <si>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</si>
  <si>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</si>
  <si>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</si>
  <si>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</si>
  <si>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</si>
  <si>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</si>
  <si>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</si>
  <si>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</si>
  <si>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</si>
  <si>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</si>
  <si>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</si>
  <si>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</si>
  <si>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</si>
  <si>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</si>
  <si>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</si>
  <si>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</si>
  <si>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</si>
  <si>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</si>
  <si>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</si>
  <si>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</si>
  <si>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</si>
  <si>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</si>
  <si>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</si>
  <si>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</si>
  <si>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</si>
  <si>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</si>
  <si>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</si>
  <si>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</si>
  <si>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</si>
  <si>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</si>
  <si>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</si>
  <si>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</si>
  <si>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</si>
  <si>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</si>
  <si>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</si>
  <si>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</si>
  <si>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</si>
  <si>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</si>
  <si>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</si>
  <si>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</si>
  <si>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</si>
  <si>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</si>
  <si>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</si>
  <si>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</si>
  <si>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</si>
  <si>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</si>
  <si>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</si>
  <si>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</si>
  <si>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</si>
  <si>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</si>
  <si>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</si>
  <si>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</si>
  <si>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</si>
  <si>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</si>
  <si>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</si>
  <si>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</si>
  <si>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</si>
  <si>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</si>
  <si>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</si>
  <si>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</si>
  <si>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</si>
  <si>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</si>
  <si>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</si>
  <si>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</si>
  <si>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</si>
  <si>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</si>
  <si>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</si>
  <si>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</si>
  <si>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</si>
  <si>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</si>
  <si>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</si>
  <si>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</si>
  <si>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</si>
  <si>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</si>
  <si>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</si>
  <si>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</si>
  <si>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</si>
  <si>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</si>
  <si>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</si>
  <si>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</si>
  <si>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</si>
  <si>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</si>
  <si>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</si>
  <si>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</si>
  <si>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</si>
  <si>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</si>
  <si>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</si>
  <si>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</si>
  <si>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</si>
  <si>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</si>
  <si>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</si>
  <si>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</si>
  <si>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</si>
  <si>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</si>
  <si>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</si>
  <si>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</si>
  <si>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</si>
  <si>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</si>
  <si>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</si>
  <si>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</si>
  <si>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</si>
  <si>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</si>
  <si>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</si>
  <si>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</si>
  <si>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</si>
  <si>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</si>
  <si>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</si>
  <si>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</si>
  <si>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</si>
  <si>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</si>
  <si>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</si>
  <si>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</si>
  <si>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</si>
  <si>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</si>
  <si>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</si>
  <si>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</si>
  <si>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</si>
  <si>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</si>
  <si>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</si>
  <si>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</si>
  <si>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</si>
  <si>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</si>
  <si>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</si>
  <si>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</si>
  <si>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</si>
  <si>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</si>
  <si>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</si>
  <si>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</si>
  <si>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</si>
  <si>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</si>
  <si>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</si>
  <si>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</si>
  <si>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</si>
  <si>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</si>
  <si>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</si>
  <si>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</si>
  <si>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</si>
  <si>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</si>
  <si>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</si>
  <si>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</si>
  <si>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</si>
  <si>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</si>
  <si>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</si>
  <si>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</si>
  <si>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</si>
  <si>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</si>
  <si>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</si>
  <si>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</si>
  <si>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</si>
  <si>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</si>
  <si>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</si>
  <si>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</si>
  <si>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</si>
  <si>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</si>
  <si>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</si>
  <si>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</si>
  <si>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</si>
  <si>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</si>
  <si>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</si>
  <si>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</si>
  <si>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</si>
  <si>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</si>
  <si>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</si>
  <si>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</si>
  <si>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</si>
  <si>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</si>
  <si>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</si>
  <si>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</si>
  <si>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</si>
  <si>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</si>
  <si>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</si>
  <si>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</si>
  <si>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</si>
  <si>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</si>
  <si>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</si>
  <si>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</si>
  <si>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</si>
  <si>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</si>
  <si>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</si>
  <si>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</si>
  <si>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</si>
  <si>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</si>
  <si>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</si>
  <si>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</si>
  <si>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</si>
  <si>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</si>
  <si>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</si>
  <si>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</si>
  <si>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</si>
  <si>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</si>
  <si>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</si>
  <si>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</si>
  <si>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</si>
  <si>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</si>
  <si>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</si>
  <si>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</si>
  <si>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</si>
  <si>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</si>
  <si>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</si>
  <si>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</si>
  <si>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</si>
  <si>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</si>
  <si>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</si>
  <si>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</si>
  <si>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</si>
  <si>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</si>
  <si>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</si>
  <si>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</si>
  <si>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</si>
  <si>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</si>
  <si>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</si>
  <si>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</si>
  <si>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</si>
  <si>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</si>
  <si>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</si>
  <si>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</si>
  <si>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</si>
  <si>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</si>
  <si>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</si>
  <si>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</si>
  <si>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</si>
  <si>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</si>
  <si>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</si>
  <si>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</si>
  <si>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</si>
  <si>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</si>
  <si>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</si>
  <si>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</si>
  <si>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</si>
  <si>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</si>
  <si>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</si>
  <si>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</si>
  <si>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</si>
  <si>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</si>
  <si>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</si>
  <si>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</si>
  <si>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</si>
  <si>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</si>
  <si>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</si>
  <si>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</si>
  <si>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</si>
  <si>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</si>
  <si>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</si>
  <si>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</si>
  <si>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</si>
  <si>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</si>
  <si>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</si>
  <si>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</si>
  <si>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</si>
  <si>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</si>
  <si>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</si>
  <si>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</si>
  <si>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</si>
  <si>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</si>
  <si>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</si>
  <si>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</si>
  <si>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</si>
  <si>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</si>
  <si>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</si>
  <si>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</si>
  <si>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</si>
  <si>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</si>
  <si>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</si>
  <si>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</si>
  <si>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</si>
  <si>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</si>
  <si>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</si>
  <si>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</si>
  <si>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</si>
  <si>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</si>
  <si>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</si>
  <si>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</si>
  <si>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</si>
  <si>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</si>
  <si>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</si>
  <si>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</si>
  <si>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</si>
  <si>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</si>
  <si>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</si>
  <si>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</si>
  <si>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</si>
  <si>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</si>
  <si>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</si>
  <si>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</si>
  <si>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</si>
  <si>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</si>
  <si>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</si>
  <si>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</si>
  <si>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</si>
  <si>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</si>
  <si>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</si>
  <si>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</si>
  <si>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</si>
  <si>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</si>
  <si>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</si>
  <si>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</si>
  <si>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</si>
  <si>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</si>
  <si>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</si>
  <si>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</si>
  <si>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</si>
  <si>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</si>
  <si>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</si>
  <si>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</si>
  <si>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</si>
  <si>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</si>
  <si>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</si>
  <si>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</si>
  <si>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</si>
  <si>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</si>
  <si>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</si>
  <si>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</si>
  <si>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</si>
  <si>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</si>
  <si>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</si>
  <si>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</si>
  <si>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</si>
  <si>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</si>
  <si>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</si>
  <si>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</si>
  <si>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</si>
  <si>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</si>
  <si>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</si>
  <si>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</si>
  <si>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</si>
  <si>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</si>
  <si>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</si>
  <si>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</si>
  <si>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</si>
  <si>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</si>
  <si>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</si>
  <si>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</si>
  <si>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</si>
  <si>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</si>
  <si>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</si>
  <si>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</si>
  <si>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</si>
  <si>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</si>
  <si>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</si>
  <si>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</si>
  <si>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</si>
  <si>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</si>
  <si>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</si>
  <si>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</si>
  <si>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</si>
  <si>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</si>
  <si>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</si>
  <si>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</si>
  <si>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</si>
  <si>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</si>
  <si>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</si>
  <si>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</si>
  <si>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</si>
  <si>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</si>
  <si>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</si>
  <si>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</si>
  <si>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</si>
  <si>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</si>
  <si>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</si>
  <si>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</si>
  <si>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</si>
  <si>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</si>
  <si>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</si>
  <si>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</si>
  <si>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</si>
  <si>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</si>
  <si>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</si>
  <si>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</si>
  <si>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</si>
  <si>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</si>
  <si>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</si>
  <si>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</si>
  <si>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</si>
  <si>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</si>
  <si>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</si>
  <si>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</si>
  <si>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</si>
  <si>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</si>
  <si>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</si>
  <si>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</si>
  <si>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</si>
  <si>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</si>
  <si>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</si>
  <si>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</si>
  <si>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</si>
  <si>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</si>
  <si>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</si>
  <si>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</si>
  <si>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</si>
  <si>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</si>
  <si>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</si>
  <si>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</si>
  <si>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</si>
  <si>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</si>
  <si>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</si>
  <si>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</si>
  <si>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</si>
  <si>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</si>
  <si>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</si>
  <si>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</si>
  <si>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</si>
  <si>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</si>
  <si>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</si>
  <si>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</si>
  <si>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</si>
  <si>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</si>
  <si>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</si>
  <si>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</si>
  <si>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</si>
  <si>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</si>
  <si>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</si>
  <si>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</si>
  <si>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</si>
  <si>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</si>
  <si>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</si>
  <si>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</si>
  <si>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</si>
  <si>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</si>
  <si>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</si>
  <si>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</si>
  <si>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</si>
  <si>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</si>
  <si>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</si>
  <si>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</si>
  <si>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</si>
  <si>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</si>
  <si>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</si>
  <si>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</si>
  <si>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</si>
  <si>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</si>
  <si>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</si>
  <si>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</si>
  <si>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</si>
  <si>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</si>
  <si>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</si>
  <si>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</si>
  <si>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</si>
  <si>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</si>
  <si>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</si>
  <si>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</si>
  <si>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</si>
  <si>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</si>
  <si>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</si>
  <si>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</si>
  <si>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</si>
  <si>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</si>
  <si>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</si>
  <si>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</si>
  <si>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</si>
  <si>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</si>
  <si>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</si>
  <si>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</si>
  <si>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</si>
  <si>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</si>
  <si>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</si>
  <si>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</si>
  <si>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</si>
  <si>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</si>
  <si>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</si>
  <si>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</si>
  <si>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</si>
  <si>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</si>
  <si>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</si>
  <si>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</si>
  <si>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</si>
  <si>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</si>
  <si>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</si>
  <si>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</si>
  <si>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</si>
  <si>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</si>
  <si>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</si>
  <si>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</si>
  <si>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</si>
  <si>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</si>
  <si>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</si>
  <si>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</si>
  <si>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</si>
  <si>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</si>
  <si>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</si>
  <si>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</si>
  <si>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</si>
  <si>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</si>
  <si>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</si>
  <si>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</si>
  <si>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</si>
  <si>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</si>
  <si>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</si>
  <si>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</si>
  <si>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</si>
  <si>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</si>
  <si>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</si>
  <si>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</si>
  <si>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</si>
  <si>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</si>
  <si>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</si>
  <si>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</si>
  <si>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</si>
  <si>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</si>
  <si>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</si>
  <si>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</si>
  <si>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</si>
  <si>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</si>
  <si>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</si>
  <si>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</si>
  <si>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</si>
  <si>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</si>
  <si>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</si>
  <si>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</si>
  <si>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</si>
  <si>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</si>
  <si>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</si>
  <si>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</si>
  <si>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</si>
  <si>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</si>
  <si>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</si>
  <si>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</si>
  <si>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</si>
  <si>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</si>
  <si>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</si>
  <si>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</si>
  <si>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</si>
  <si>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</si>
  <si>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</si>
  <si>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</si>
  <si>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</si>
  <si>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</si>
  <si>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</si>
  <si>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</si>
  <si>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</si>
  <si>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</si>
  <si>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</si>
  <si>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</si>
  <si>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</si>
  <si>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</si>
  <si>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</si>
  <si>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</si>
  <si>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</si>
  <si>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</si>
  <si>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</si>
  <si>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</si>
  <si>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</si>
  <si>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</si>
  <si>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</si>
  <si>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</si>
  <si>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</si>
  <si>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</si>
  <si>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</si>
  <si>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</si>
  <si>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</si>
  <si>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</si>
  <si>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</si>
  <si>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</si>
  <si>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</si>
  <si>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</si>
  <si>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</si>
  <si>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</si>
  <si>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</si>
  <si>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</si>
  <si>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</si>
  <si>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</si>
  <si>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</si>
  <si>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</si>
  <si>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</si>
  <si>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</si>
  <si>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</si>
  <si>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</si>
  <si>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</si>
  <si>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</si>
  <si>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</si>
  <si>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</si>
  <si>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</si>
  <si>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</si>
  <si>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</si>
  <si>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</si>
  <si>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</si>
  <si>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</si>
  <si>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</si>
  <si>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</si>
  <si>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</si>
  <si>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</si>
  <si>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</si>
  <si>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</si>
  <si>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</si>
  <si>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</si>
  <si>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</si>
  <si>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</si>
  <si>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</si>
  <si>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</si>
  <si>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</si>
  <si>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</si>
  <si>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</si>
  <si>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</si>
  <si>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</si>
  <si>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</si>
  <si>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</si>
  <si>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</si>
  <si>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</si>
  <si>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</si>
  <si>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</si>
  <si>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</si>
  <si>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</si>
  <si>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</si>
  <si>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</si>
  <si>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</si>
  <si>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</si>
  <si>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</si>
  <si>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</si>
  <si>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</si>
  <si>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</si>
  <si>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</si>
  <si>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</si>
  <si>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</si>
  <si>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</si>
  <si>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</si>
  <si>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</si>
  <si>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</si>
  <si>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</si>
  <si>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</si>
  <si>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</si>
  <si>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</si>
  <si>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</si>
  <si>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</si>
  <si>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</si>
  <si>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</si>
  <si>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</si>
  <si>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</si>
  <si>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</si>
  <si>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</si>
  <si>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</si>
  <si>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</si>
  <si>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</si>
  <si>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</si>
  <si>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</si>
  <si>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</si>
  <si>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</si>
  <si>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</si>
  <si>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</si>
  <si>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</si>
  <si>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</si>
  <si>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</si>
  <si>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</si>
  <si>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</si>
  <si>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</si>
  <si>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</si>
  <si>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</si>
  <si>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</si>
  <si>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</si>
  <si>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</si>
  <si>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</si>
  <si>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</si>
  <si>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</si>
  <si>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</si>
  <si>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</si>
  <si>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</si>
  <si>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</si>
  <si>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</si>
  <si>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</si>
  <si>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</si>
  <si>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</si>
  <si>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</si>
  <si>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</si>
  <si>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</si>
  <si>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</si>
  <si>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</si>
  <si>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</si>
  <si>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</si>
  <si>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</si>
  <si>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</si>
  <si>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</si>
  <si>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</si>
  <si>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</si>
  <si>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</si>
  <si>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</si>
  <si>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</si>
  <si>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</si>
  <si>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</si>
  <si>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</si>
  <si>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</si>
  <si>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</si>
  <si>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</si>
  <si>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</si>
  <si>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</si>
  <si>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</si>
  <si>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</si>
  <si>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</si>
  <si>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</si>
  <si>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</si>
  <si>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</si>
  <si>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</si>
  <si>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</si>
  <si>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</si>
  <si>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</si>
  <si>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</si>
  <si>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</si>
  <si>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</si>
  <si>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</si>
  <si>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</si>
  <si>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</si>
  <si>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</si>
  <si>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</si>
  <si>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</si>
  <si>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</si>
  <si>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</si>
  <si>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</si>
  <si>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</si>
  <si>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</si>
  <si>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</si>
  <si>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</si>
  <si>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</si>
  <si>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</si>
  <si>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</si>
  <si>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</si>
  <si>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</si>
  <si>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</si>
  <si>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</si>
  <si>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</si>
  <si>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</si>
  <si>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</si>
  <si>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</si>
  <si>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</si>
  <si>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</si>
  <si>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</si>
  <si>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</si>
  <si>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</si>
  <si>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</si>
  <si>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</si>
  <si>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</si>
  <si>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</si>
  <si>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</si>
  <si>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</si>
  <si>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</si>
  <si>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</si>
  <si>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</si>
  <si>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</si>
  <si>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</si>
  <si>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</si>
  <si>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</si>
  <si>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</si>
  <si>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</si>
  <si>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</si>
  <si>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</si>
  <si>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</si>
  <si>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</si>
  <si>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</si>
  <si>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</si>
  <si>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</si>
  <si>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</si>
  <si>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</si>
  <si>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</si>
  <si>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</si>
  <si>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</si>
  <si>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</si>
  <si>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</si>
  <si>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</si>
  <si>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</si>
  <si>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</si>
  <si>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</si>
  <si>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</si>
  <si>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</si>
  <si>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</si>
  <si>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</si>
  <si>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</si>
  <si>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</si>
  <si>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</si>
  <si>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</si>
  <si>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</si>
  <si>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</si>
  <si>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</si>
  <si>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</si>
  <si>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</si>
  <si>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</si>
  <si>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</si>
  <si>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</si>
  <si>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</si>
  <si>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</si>
  <si>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</si>
  <si>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</si>
  <si>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</si>
  <si>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</si>
  <si>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</si>
  <si>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</si>
  <si>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</si>
  <si>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</si>
  <si>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</si>
  <si>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</si>
  <si>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</si>
  <si>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</si>
  <si>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</si>
  <si>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</si>
  <si>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</si>
  <si>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</si>
  <si>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</si>
  <si>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</si>
  <si>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</si>
  <si>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</si>
  <si>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</si>
  <si>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</si>
  <si>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</si>
  <si>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</si>
  <si>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</si>
  <si>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</si>
  <si>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</si>
  <si>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</si>
  <si>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</si>
  <si>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</si>
  <si>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</si>
  <si>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</si>
  <si>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</si>
  <si>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</si>
  <si>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</si>
  <si>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</si>
  <si>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</si>
  <si>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</si>
  <si>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</si>
  <si>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</si>
  <si>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</si>
  <si>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</si>
  <si>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</si>
  <si>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</si>
  <si>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</si>
  <si>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</si>
  <si>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</si>
  <si>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</si>
  <si>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</si>
  <si>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</si>
  <si>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</si>
  <si>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</si>
  <si>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</si>
  <si>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</si>
  <si>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</si>
  <si>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</si>
  <si>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</si>
  <si>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</si>
  <si>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</si>
  <si>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</si>
  <si>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</si>
  <si>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</si>
  <si>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</si>
  <si>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</si>
  <si>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</si>
  <si>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</si>
  <si>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</si>
  <si>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</si>
  <si>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</si>
  <si>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</si>
  <si>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</si>
  <si>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</si>
  <si>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</si>
  <si>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</si>
  <si>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</si>
  <si>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</si>
  <si>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</si>
  <si>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</si>
  <si>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</si>
  <si>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</si>
  <si>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</si>
  <si>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</si>
  <si>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</si>
  <si>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</si>
  <si>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</si>
  <si>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</si>
  <si>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</si>
  <si>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</si>
  <si>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</si>
  <si>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</si>
  <si>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</si>
  <si>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</si>
  <si>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</si>
  <si>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</si>
  <si>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</si>
  <si>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</si>
  <si>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</si>
  <si>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</si>
  <si>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</si>
  <si>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</si>
  <si>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</si>
  <si>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</si>
  <si>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</si>
  <si>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</si>
  <si>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</si>
  <si>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</si>
  <si>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</si>
  <si>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</si>
  <si>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</si>
  <si>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</si>
  <si>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</si>
  <si>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</si>
  <si>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</si>
  <si>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</si>
  <si>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</si>
  <si>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</si>
  <si>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</si>
  <si>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</si>
  <si>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</si>
  <si>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</si>
  <si>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</si>
  <si>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</si>
  <si>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</si>
  <si>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</si>
  <si>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</si>
  <si>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</si>
  <si>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</si>
  <si>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</si>
  <si>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</si>
  <si>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</si>
  <si>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</si>
  <si>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</si>
  <si>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</si>
  <si>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</si>
  <si>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</si>
  <si>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</si>
  <si>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</si>
  <si>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</si>
  <si>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</si>
  <si>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</si>
  <si>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</si>
  <si>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</si>
  <si>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</si>
  <si>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</si>
  <si>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</si>
  <si>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</si>
  <si>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</si>
  <si>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</si>
  <si>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</si>
  <si>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</si>
  <si>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</si>
  <si>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</si>
  <si>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</si>
  <si>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</si>
  <si>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</si>
  <si>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</si>
  <si>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</si>
  <si>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</si>
  <si>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</si>
  <si>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</si>
  <si>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</si>
  <si>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</si>
  <si>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</si>
  <si>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</si>
  <si>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</si>
  <si>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</si>
  <si>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</si>
  <si>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</si>
  <si>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</si>
  <si>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</si>
  <si>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</si>
  <si>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</si>
  <si>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</si>
  <si>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</si>
  <si>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</si>
  <si>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</si>
  <si>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</si>
  <si>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</si>
  <si>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</si>
  <si>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</si>
  <si>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</si>
  <si>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</si>
  <si>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</si>
  <si>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</si>
  <si>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</si>
  <si>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</si>
  <si>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</si>
  <si>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</si>
  <si>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</si>
  <si>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</si>
  <si>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</si>
  <si>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</si>
  <si>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</si>
  <si>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</si>
  <si>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</si>
  <si>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</si>
  <si>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</si>
  <si>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</si>
  <si>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</si>
  <si>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</si>
  <si>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</si>
  <si>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</si>
  <si>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</si>
  <si>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</si>
  <si>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</si>
  <si>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</si>
  <si>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</si>
  <si>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</si>
  <si>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</si>
  <si>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</si>
  <si>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</si>
  <si>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</si>
  <si>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</si>
  <si>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</si>
  <si>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</si>
  <si>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</si>
  <si>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</si>
  <si>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</si>
  <si>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</si>
  <si>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</si>
  <si>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</si>
  <si>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</si>
  <si>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</si>
  <si>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</si>
  <si>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</si>
  <si>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</si>
  <si>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</si>
  <si>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</si>
  <si>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</si>
  <si>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</si>
  <si>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</si>
  <si>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</si>
  <si>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</si>
  <si>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</si>
  <si>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</si>
  <si>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</si>
  <si>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</si>
  <si>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</si>
  <si>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</si>
  <si>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</si>
  <si>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</si>
  <si>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</si>
  <si>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</si>
  <si>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</si>
  <si>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</si>
  <si>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</si>
  <si>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</si>
  <si>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</si>
  <si>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</si>
  <si>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</si>
  <si>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</si>
  <si>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</si>
  <si>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</si>
  <si>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</si>
  <si>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</si>
  <si>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</si>
  <si>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</si>
  <si>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</si>
  <si>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</si>
  <si>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</si>
  <si>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</si>
  <si>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</si>
  <si>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</si>
  <si>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</si>
  <si>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</si>
  <si>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</si>
  <si>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</si>
  <si>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</si>
  <si>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</si>
  <si>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</si>
  <si>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</si>
  <si>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</si>
  <si>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</si>
  <si>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</si>
  <si>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</si>
  <si>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</si>
  <si>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</si>
  <si>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</si>
  <si>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</si>
  <si>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</si>
  <si>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</si>
  <si>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</si>
  <si>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</si>
  <si>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</si>
  <si>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</si>
  <si>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</si>
  <si>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</si>
  <si>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</si>
  <si>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</si>
  <si>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</si>
  <si>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</si>
  <si>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</si>
  <si>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</si>
  <si>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</si>
  <si>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</si>
  <si>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</si>
  <si>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</si>
  <si>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</si>
  <si>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</si>
  <si>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</si>
  <si>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</si>
  <si>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</si>
  <si>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</si>
  <si>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</si>
  <si>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</si>
  <si>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</si>
  <si>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</si>
  <si>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</si>
  <si>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</si>
  <si>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</si>
  <si>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</si>
  <si>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</si>
  <si>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</si>
  <si>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</si>
  <si>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</si>
  <si>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</si>
  <si>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</si>
  <si>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</si>
  <si>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</si>
  <si>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</si>
  <si>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</si>
  <si>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</si>
  <si>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</si>
  <si>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</si>
  <si>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</si>
  <si>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</si>
  <si>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</si>
  <si>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</si>
  <si>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</si>
  <si>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</si>
  <si>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</si>
  <si>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</si>
  <si>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</si>
  <si>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</si>
  <si>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</si>
  <si>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</si>
  <si>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</si>
  <si>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</si>
  <si>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</si>
  <si>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</si>
  <si>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</si>
  <si>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</si>
  <si>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</si>
  <si>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</si>
  <si>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</si>
  <si>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</si>
  <si>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</si>
  <si>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</si>
  <si>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</si>
  <si>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</si>
  <si>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</si>
  <si>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</si>
  <si>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</si>
  <si>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</si>
  <si>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</si>
  <si>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</si>
  <si>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</si>
  <si>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</si>
  <si>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</si>
  <si>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</si>
  <si>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</si>
  <si>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</si>
  <si>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</si>
  <si>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</si>
  <si>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</si>
  <si>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</si>
  <si>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</si>
  <si>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</si>
  <si>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</si>
  <si>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</si>
  <si>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</si>
  <si>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</si>
  <si>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</si>
  <si>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</si>
  <si>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</si>
  <si>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</si>
  <si>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</si>
  <si>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</si>
  <si>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</si>
  <si>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</si>
  <si>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</si>
  <si>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</si>
  <si>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</si>
  <si>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</si>
  <si>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</si>
  <si>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</si>
  <si>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</si>
  <si>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</si>
  <si>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</si>
  <si>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</si>
  <si>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</si>
  <si>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</si>
  <si>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</si>
  <si>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</si>
  <si>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</si>
  <si>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</si>
  <si>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</si>
  <si>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</si>
  <si>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</si>
  <si>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</si>
  <si>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</si>
  <si>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</si>
  <si>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</si>
  <si>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</si>
  <si>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</si>
  <si>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</si>
  <si>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</si>
  <si>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</si>
  <si>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</si>
  <si>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</si>
  <si>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</si>
  <si>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</si>
  <si>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</si>
  <si>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</si>
  <si>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</si>
  <si>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</si>
  <si>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</si>
  <si>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</si>
  <si>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</si>
  <si>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</si>
  <si>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</si>
  <si>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</si>
  <si>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</si>
  <si>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</si>
  <si>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</si>
  <si>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</si>
  <si>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</si>
  <si>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</si>
  <si>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</si>
  <si>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</si>
  <si>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</si>
  <si>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</si>
  <si>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</si>
  <si>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</si>
  <si>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</si>
  <si>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</si>
  <si>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</si>
  <si>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</si>
  <si>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</si>
  <si>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</si>
  <si>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</si>
  <si>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</si>
  <si>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</si>
  <si>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</si>
  <si>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</si>
  <si>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</si>
  <si>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</si>
  <si>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</si>
  <si>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</si>
  <si>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</si>
  <si>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</si>
  <si>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</si>
  <si>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</si>
  <si>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</si>
  <si>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</si>
  <si>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</si>
  <si>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</si>
  <si>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</si>
  <si>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</si>
  <si>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</si>
  <si>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</si>
  <si>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</si>
  <si>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</si>
  <si>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</si>
  <si>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</si>
  <si>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</si>
  <si>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</si>
  <si>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</si>
  <si>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</si>
  <si>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</si>
  <si>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</si>
  <si>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</si>
  <si>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</si>
  <si>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</si>
  <si>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</si>
  <si>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</si>
  <si>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</si>
  <si>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</si>
  <si>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</si>
  <si>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</si>
  <si>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</si>
  <si>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</si>
  <si>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</si>
  <si>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</si>
  <si>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</si>
  <si>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</si>
  <si>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</si>
  <si>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</si>
  <si>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</si>
  <si>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</si>
  <si>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</si>
  <si>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</si>
  <si>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</si>
  <si>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</si>
  <si>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</si>
  <si>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</si>
  <si>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</si>
  <si>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</si>
  <si>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</si>
  <si>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</si>
  <si>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</si>
  <si>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</si>
  <si>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</si>
  <si>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</si>
  <si>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</si>
  <si>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</si>
  <si>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</si>
  <si>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</si>
  <si>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</si>
  <si>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</si>
  <si>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</si>
  <si>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</si>
  <si>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</si>
  <si>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</si>
  <si>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</si>
  <si>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</si>
  <si>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</si>
  <si>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</si>
  <si>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</si>
  <si>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</si>
  <si>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</si>
  <si>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</si>
  <si>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</si>
  <si>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</si>
  <si>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</si>
  <si>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</si>
  <si>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</si>
  <si>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</si>
  <si>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</si>
  <si>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</si>
  <si>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</si>
  <si>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</si>
  <si>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</si>
  <si>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</si>
  <si>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</si>
  <si>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</si>
  <si>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</si>
  <si>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</si>
  <si>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</si>
  <si>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</si>
  <si>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</si>
  <si>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</si>
  <si>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</si>
  <si>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</si>
  <si>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</si>
  <si>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</si>
  <si>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</si>
  <si>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</si>
  <si>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</si>
  <si>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</si>
  <si>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</si>
  <si>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</si>
  <si>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</si>
  <si>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</si>
  <si>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</si>
  <si>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</si>
  <si>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</si>
  <si>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</si>
  <si>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</si>
  <si>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</si>
  <si>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</si>
  <si>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</si>
  <si>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</si>
  <si>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</si>
  <si>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</si>
  <si>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</si>
  <si>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</si>
  <si>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</si>
  <si>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</si>
  <si>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</si>
  <si>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</si>
  <si>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</si>
  <si>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</si>
  <si>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</si>
  <si>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</si>
  <si>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</si>
  <si>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</si>
  <si>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</si>
  <si>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</si>
  <si>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</si>
  <si>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</si>
  <si>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</si>
  <si>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</si>
  <si>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</si>
  <si>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</si>
  <si>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</si>
  <si>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</si>
  <si>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</si>
  <si>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</si>
  <si>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</si>
  <si>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</si>
  <si>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</si>
  <si>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</si>
  <si>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</si>
  <si>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</si>
  <si>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</si>
  <si>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</si>
  <si>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</si>
  <si>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</si>
  <si>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</si>
  <si>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</si>
  <si>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</si>
  <si>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</si>
  <si>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</si>
  <si>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</si>
  <si>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</si>
  <si>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</si>
  <si>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</si>
  <si>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</si>
  <si>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</si>
  <si>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</si>
  <si>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</si>
  <si>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</si>
  <si>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</si>
  <si>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</si>
  <si>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</si>
  <si>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</si>
  <si>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</si>
  <si>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</si>
  <si>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</si>
  <si>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</si>
  <si>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</si>
  <si>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</si>
  <si>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</si>
  <si>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</si>
  <si>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</si>
  <si>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</si>
  <si>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</si>
  <si>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</si>
  <si>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</si>
  <si>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</si>
  <si>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</si>
  <si>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</si>
  <si>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</si>
  <si>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</si>
  <si>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</si>
  <si>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</si>
  <si>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</si>
  <si>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</si>
  <si>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</si>
  <si>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</si>
  <si>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</si>
  <si>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</si>
  <si>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</si>
  <si>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</si>
  <si>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</si>
  <si>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</si>
  <si>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</si>
  <si>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</si>
  <si>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</si>
  <si>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</si>
  <si>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</si>
  <si>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</si>
  <si>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</si>
  <si>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</si>
  <si>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</si>
  <si>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</si>
  <si>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</si>
  <si>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</si>
  <si>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</si>
  <si>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</si>
  <si>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</si>
  <si>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</si>
  <si>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</si>
  <si>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</si>
  <si>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</si>
  <si>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</si>
  <si>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</si>
  <si>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</si>
  <si>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</si>
  <si>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</si>
  <si>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</si>
  <si>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</si>
  <si>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</si>
  <si>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</si>
  <si>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</si>
  <si>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</si>
  <si>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</si>
  <si>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</si>
  <si>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</si>
  <si>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</si>
  <si>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</si>
  <si>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</si>
  <si>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</si>
  <si>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</si>
  <si>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</si>
  <si>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</si>
  <si>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</si>
  <si>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</si>
  <si>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</si>
  <si>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</si>
  <si>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</si>
  <si>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</si>
  <si>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</si>
  <si>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</si>
  <si>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</si>
  <si>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</si>
  <si>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</si>
  <si>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</si>
  <si>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</si>
  <si>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</si>
  <si>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</si>
  <si>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</si>
  <si>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</si>
  <si>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</si>
  <si>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</si>
  <si>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</si>
  <si>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</si>
  <si>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</si>
  <si>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</si>
  <si>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</si>
  <si>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</si>
  <si>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</si>
  <si>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</si>
  <si>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</si>
  <si>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</si>
  <si>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</si>
  <si>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</si>
  <si>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</si>
  <si>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</si>
  <si>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</si>
  <si>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</si>
  <si>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</si>
  <si>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</si>
  <si>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</si>
  <si>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</si>
  <si>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</si>
  <si>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</si>
  <si>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</si>
  <si>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</si>
  <si>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</si>
  <si>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</si>
  <si>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</si>
  <si>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</si>
  <si>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</si>
  <si>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</si>
  <si>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</si>
  <si>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</si>
  <si>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</si>
  <si>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</si>
  <si>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</si>
  <si>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</si>
  <si>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</si>
  <si>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</si>
  <si>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</si>
  <si>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</si>
  <si>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</si>
  <si>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</si>
  <si>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</si>
  <si>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</si>
  <si>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</si>
  <si>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</si>
  <si>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</si>
  <si>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</si>
  <si>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</si>
  <si>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</si>
  <si>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</si>
  <si>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</si>
  <si>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</si>
  <si>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</si>
  <si>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</si>
  <si>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</si>
  <si>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</si>
  <si>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</si>
  <si>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</si>
  <si>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</si>
  <si>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</si>
  <si>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</si>
  <si>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</si>
  <si>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</si>
  <si>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</si>
  <si>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</si>
  <si>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</si>
  <si>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</si>
  <si>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</si>
  <si>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</si>
  <si>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</si>
  <si>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</si>
  <si>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</si>
  <si>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</si>
  <si>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</si>
  <si>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</si>
  <si>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</si>
  <si>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</si>
  <si>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</si>
  <si>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</si>
  <si>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</si>
  <si>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</si>
  <si>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</si>
  <si>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</si>
  <si>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</si>
  <si>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</si>
  <si>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</si>
  <si>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</si>
  <si>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</si>
  <si>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</si>
  <si>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</si>
  <si>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</si>
  <si>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</si>
  <si>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</si>
  <si>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</si>
  <si>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</si>
  <si>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</si>
  <si>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</si>
  <si>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</si>
  <si>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</si>
  <si>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</si>
  <si>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</si>
  <si>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</si>
  <si>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</si>
  <si>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</si>
  <si>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</si>
  <si>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</si>
  <si>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</si>
  <si>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</si>
  <si>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</si>
  <si>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</si>
  <si>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</si>
  <si>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</si>
  <si>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</si>
  <si>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</si>
  <si>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</si>
  <si>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</si>
  <si>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</si>
  <si>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</si>
  <si>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</si>
  <si>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</si>
  <si>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</si>
  <si>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</si>
  <si>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</si>
  <si>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</si>
  <si>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</si>
  <si>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</si>
  <si>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</si>
  <si>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</si>
  <si>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</si>
  <si>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</si>
  <si>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</si>
  <si>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</si>
  <si>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</si>
  <si>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</si>
  <si>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</si>
  <si>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</si>
  <si>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</si>
  <si>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</si>
  <si>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</si>
  <si>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</si>
  <si>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</si>
  <si>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</si>
  <si>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</si>
  <si>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</si>
  <si>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</si>
  <si>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</si>
  <si>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</si>
  <si>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</si>
  <si>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</si>
  <si>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</si>
  <si>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</si>
  <si>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</si>
  <si>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</si>
  <si>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</si>
  <si>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</si>
  <si>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</si>
  <si>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</si>
  <si>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</si>
  <si>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</si>
  <si>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</si>
  <si>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</si>
  <si>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</si>
  <si>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</si>
  <si>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</si>
  <si>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</si>
  <si>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</si>
  <si>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</si>
  <si>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</si>
  <si>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</si>
  <si>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</si>
  <si>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</si>
  <si>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</si>
  <si>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</si>
  <si>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</si>
  <si>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</si>
  <si>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</si>
  <si>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</si>
  <si>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</si>
  <si>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</si>
  <si>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</si>
  <si>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</si>
  <si>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</si>
  <si>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</si>
  <si>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</si>
  <si>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</si>
  <si>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</si>
  <si>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</si>
  <si>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</si>
  <si>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</si>
  <si>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</si>
  <si>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</si>
  <si>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</si>
  <si>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</si>
  <si>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</si>
  <si>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</si>
  <si>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</si>
  <si>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</si>
  <si>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</si>
  <si>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</si>
  <si>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</si>
  <si>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</si>
  <si>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</si>
  <si>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</si>
  <si>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</si>
  <si>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</si>
  <si>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</si>
  <si>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</si>
  <si>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</si>
  <si>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</si>
  <si>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</si>
  <si>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</si>
  <si>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</si>
  <si>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</si>
  <si>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</si>
  <si>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</si>
  <si>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</si>
  <si>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</si>
  <si>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</si>
  <si>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</si>
  <si>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</si>
  <si>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</si>
  <si>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</si>
  <si>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</si>
  <si>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</si>
  <si>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</si>
  <si>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</si>
  <si>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</si>
  <si>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</si>
  <si>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</si>
  <si>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</si>
  <si>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</si>
  <si>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</si>
  <si>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</si>
  <si>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</si>
  <si>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</si>
  <si>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</si>
  <si>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</si>
  <si>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</si>
  <si>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</si>
  <si>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</si>
  <si>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</si>
  <si>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</si>
  <si>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</si>
  <si>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</si>
  <si>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</si>
  <si>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</si>
  <si>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</si>
  <si>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</si>
  <si>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</si>
  <si>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</si>
  <si>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</si>
  <si>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</si>
  <si>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</si>
  <si>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</si>
  <si>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</si>
  <si>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</si>
  <si>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</si>
  <si>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</si>
  <si>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</si>
  <si>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</si>
  <si>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</si>
  <si>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</si>
  <si>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</si>
  <si>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</si>
  <si>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</si>
  <si>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</si>
  <si>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</si>
  <si>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</si>
  <si>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</si>
  <si>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</si>
  <si>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</si>
  <si>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</si>
  <si>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</si>
  <si>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</si>
  <si>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</si>
  <si>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</si>
  <si>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</si>
  <si>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</si>
  <si>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</si>
  <si>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</si>
  <si>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</si>
  <si>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</si>
  <si>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</si>
  <si>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</si>
  <si>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</si>
  <si>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</si>
  <si>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</si>
  <si>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</si>
  <si>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</si>
  <si>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</si>
  <si>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</si>
  <si>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</si>
  <si>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</si>
  <si>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</si>
  <si>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</si>
  <si>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</si>
  <si>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</si>
  <si>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</si>
  <si>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</si>
  <si>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</si>
  <si>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</si>
  <si>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</si>
  <si>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</si>
  <si>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</si>
  <si>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</si>
  <si>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</si>
  <si>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</si>
  <si>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</si>
  <si>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</si>
  <si>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</si>
  <si>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</si>
  <si>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</si>
  <si>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</si>
  <si>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</si>
  <si>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</si>
  <si>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</si>
  <si>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</si>
  <si>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</si>
  <si>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</si>
  <si>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</si>
  <si>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</si>
  <si>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</si>
  <si>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</si>
  <si>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</si>
  <si>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</si>
  <si>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</si>
  <si>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</si>
  <si>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</si>
  <si>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</si>
  <si>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</si>
  <si>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</si>
  <si>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</si>
  <si>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</si>
  <si>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</si>
  <si>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</si>
  <si>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</si>
  <si>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</si>
  <si>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</si>
  <si>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</si>
  <si>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</si>
  <si>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</si>
  <si>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</si>
  <si>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</si>
  <si>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</si>
  <si>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</si>
  <si>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</si>
  <si>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</si>
  <si>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</si>
  <si>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</si>
  <si>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</si>
  <si>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</si>
  <si>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</si>
  <si>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</si>
  <si>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</si>
  <si>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</si>
  <si>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</si>
  <si>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</si>
  <si>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</si>
  <si>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</si>
  <si>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</si>
  <si>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</si>
  <si>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</si>
  <si>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</si>
  <si>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</si>
  <si>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</si>
  <si>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</si>
  <si>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</si>
  <si>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</si>
  <si>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</si>
  <si>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</si>
  <si>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</si>
  <si>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</si>
  <si>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</si>
  <si>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</si>
  <si>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</si>
  <si>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</si>
  <si>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</si>
  <si>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</si>
  <si>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</si>
  <si>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</si>
  <si>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</si>
  <si>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</si>
  <si>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</si>
  <si>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</si>
  <si>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</si>
  <si>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</si>
  <si>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</si>
  <si>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</si>
  <si>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</si>
  <si>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</si>
  <si>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</si>
  <si>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</si>
  <si>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</si>
  <si>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</si>
  <si>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</si>
  <si>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</si>
  <si>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</si>
  <si>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</si>
  <si>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</si>
  <si>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</si>
  <si>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</si>
  <si>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</si>
  <si>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</si>
  <si>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</si>
  <si>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</si>
  <si>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</si>
  <si>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</si>
  <si>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</si>
  <si>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</si>
  <si>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</si>
  <si>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</si>
  <si>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</si>
  <si>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</si>
  <si>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</si>
  <si>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</si>
  <si>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</si>
  <si>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</si>
  <si>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</si>
  <si>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</si>
  <si>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</si>
  <si>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</si>
  <si>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</si>
  <si>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</si>
  <si>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</si>
  <si>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</si>
  <si>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</si>
  <si>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</si>
  <si>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</si>
  <si>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</si>
  <si>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</si>
  <si>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</si>
  <si>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</si>
  <si>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</si>
  <si>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</si>
  <si>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</si>
  <si>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</si>
  <si>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</si>
  <si>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</si>
  <si>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</si>
  <si>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</si>
  <si>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</si>
  <si>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</si>
  <si>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</si>
  <si>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</si>
  <si>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</si>
  <si>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</si>
  <si>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</si>
  <si>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</si>
  <si>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</si>
  <si>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</si>
  <si>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</si>
  <si>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</si>
  <si>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</si>
  <si>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</si>
  <si>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</si>
  <si>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</si>
  <si>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</si>
  <si>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</si>
  <si>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</si>
  <si>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</si>
  <si>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</si>
  <si>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</si>
  <si>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</si>
  <si>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</si>
  <si>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</si>
  <si>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</si>
  <si>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</si>
  <si>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</si>
  <si>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</si>
  <si>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</si>
  <si>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</si>
  <si>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</si>
  <si>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</si>
  <si>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</si>
  <si>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</si>
  <si>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</si>
  <si>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</si>
  <si>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</si>
  <si>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</si>
  <si>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</si>
  <si>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</si>
  <si>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</si>
  <si>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</si>
  <si>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</si>
  <si>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</si>
  <si>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</si>
  <si>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</si>
  <si>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</si>
  <si>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</si>
  <si>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</si>
  <si>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</si>
  <si>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</si>
  <si>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</si>
  <si>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</si>
  <si>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</si>
  <si>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</si>
  <si>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</si>
  <si>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</si>
  <si>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</si>
  <si>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</si>
  <si>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</si>
  <si>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</si>
  <si>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</si>
  <si>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</si>
  <si>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</si>
  <si>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</si>
  <si>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</si>
  <si>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</si>
  <si>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</si>
  <si>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</si>
  <si>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</si>
  <si>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</si>
  <si>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</si>
  <si>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</si>
  <si>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</si>
  <si>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</si>
  <si>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</si>
  <si>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</si>
  <si>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</si>
  <si>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</si>
  <si>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</si>
  <si>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</si>
  <si>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</si>
  <si>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</si>
  <si>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</si>
  <si>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</si>
  <si>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</si>
  <si>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</si>
  <si>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</si>
  <si>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</si>
  <si>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</si>
  <si>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</si>
  <si>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</si>
  <si>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</si>
  <si>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</si>
  <si>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</si>
  <si>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</si>
  <si>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</si>
  <si>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</si>
  <si>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</si>
  <si>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</si>
  <si>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</si>
  <si>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</si>
  <si>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</si>
  <si>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</si>
  <si>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</si>
  <si>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</si>
  <si>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</si>
  <si>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</si>
  <si>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</si>
  <si>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</si>
  <si>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</si>
  <si>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</si>
  <si>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</si>
  <si>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</si>
  <si>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</si>
  <si>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</si>
  <si>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</si>
  <si>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</si>
  <si>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</si>
  <si>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</si>
  <si>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</si>
  <si>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</si>
  <si>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</si>
  <si>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</si>
  <si>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</si>
  <si>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</si>
  <si>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</si>
  <si>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</si>
  <si>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</si>
  <si>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</si>
  <si>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</si>
  <si>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</si>
  <si>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</si>
  <si>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</si>
  <si>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</si>
  <si>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</si>
  <si>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</si>
  <si>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</si>
  <si>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</si>
  <si>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</si>
  <si>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</si>
  <si>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</si>
  <si>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</si>
  <si>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</si>
  <si>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</si>
  <si>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</si>
  <si>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</si>
  <si>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</si>
  <si>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</si>
  <si>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</si>
  <si>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</si>
  <si>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</si>
  <si>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</si>
  <si>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</si>
  <si>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</si>
  <si>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</si>
  <si>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</si>
  <si>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</si>
  <si>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</si>
  <si>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</si>
  <si>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</si>
  <si>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</si>
  <si>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</si>
  <si>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</si>
  <si>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</si>
  <si>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</si>
  <si>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</si>
  <si>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</si>
  <si>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</si>
  <si>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</si>
  <si>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</si>
  <si>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</si>
  <si>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</si>
  <si>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</si>
  <si>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</si>
  <si>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</si>
  <si>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</si>
  <si>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</si>
  <si>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</si>
  <si>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</si>
  <si>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</si>
  <si>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</si>
  <si>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</si>
  <si>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</si>
  <si>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</si>
  <si>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</si>
  <si>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</si>
  <si>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</si>
  <si>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</si>
  <si>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</si>
  <si>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</si>
  <si>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</si>
  <si>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</si>
  <si>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</si>
  <si>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</si>
  <si>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</si>
  <si>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</si>
  <si>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</si>
  <si>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</si>
  <si>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</si>
  <si>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</si>
  <si>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</si>
  <si>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</si>
  <si>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</si>
  <si>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</si>
  <si>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</si>
  <si>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</si>
  <si>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</si>
  <si>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</si>
  <si>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</si>
  <si>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</si>
  <si>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</si>
  <si>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</si>
  <si>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</si>
  <si>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</si>
  <si>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</si>
  <si>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</si>
  <si>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</si>
  <si>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</si>
  <si>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</si>
  <si>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</si>
  <si>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</si>
  <si>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</si>
  <si>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</si>
  <si>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</si>
  <si>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</si>
  <si>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</si>
  <si>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</si>
  <si>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</si>
  <si>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</si>
  <si>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</si>
  <si>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</si>
  <si>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</si>
  <si>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</si>
  <si>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</si>
  <si>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</si>
  <si>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</si>
  <si>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</si>
  <si>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</si>
  <si>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</si>
  <si>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</si>
  <si>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</si>
  <si>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</si>
  <si>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</si>
  <si>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</si>
  <si>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</si>
  <si>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</si>
  <si>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</si>
  <si>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</si>
  <si>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</si>
  <si>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</si>
  <si>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</si>
  <si>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</si>
  <si>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</si>
  <si>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</si>
  <si>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</si>
  <si>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</si>
  <si>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</si>
  <si>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</si>
  <si>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</si>
  <si>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</si>
  <si>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</si>
  <si>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</si>
  <si>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</si>
  <si>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</si>
  <si>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</si>
  <si>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</si>
  <si>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</si>
  <si>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</si>
  <si>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</si>
  <si>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</si>
  <si>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</si>
  <si>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</si>
  <si>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</si>
  <si>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</si>
  <si>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</si>
  <si>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</si>
  <si>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</si>
  <si>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</si>
  <si>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</si>
  <si>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</si>
  <si>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</si>
  <si>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</si>
  <si>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</si>
  <si>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</si>
  <si>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</si>
  <si>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</si>
  <si>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</si>
  <si>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</si>
  <si>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</si>
  <si>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</si>
  <si>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</si>
  <si>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</si>
  <si>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</si>
  <si>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</si>
  <si>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</si>
  <si>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</si>
  <si>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</si>
  <si>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</si>
  <si>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</si>
  <si>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</si>
  <si>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</si>
  <si>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</si>
  <si>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</si>
  <si>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</si>
  <si>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</si>
  <si>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</si>
  <si>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</si>
  <si>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</si>
  <si>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</si>
  <si>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</si>
  <si>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</si>
  <si>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</si>
  <si>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</si>
  <si>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</si>
  <si>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</si>
  <si>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</si>
  <si>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</si>
  <si>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</si>
  <si>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</si>
  <si>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</si>
  <si>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</si>
  <si>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</si>
  <si>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</si>
  <si>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</si>
  <si>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</si>
  <si>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</si>
  <si>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</si>
  <si>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</si>
  <si>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</si>
  <si>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</si>
  <si>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</si>
  <si>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</si>
  <si>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</si>
  <si>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</si>
  <si>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</si>
  <si>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</si>
  <si>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</si>
  <si>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</si>
  <si>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</si>
  <si>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</si>
  <si>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</si>
  <si>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</si>
  <si>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</si>
  <si>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</si>
  <si>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</si>
  <si>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</si>
  <si>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</si>
  <si>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</si>
  <si>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</si>
  <si>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</si>
  <si>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</si>
  <si>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</si>
  <si>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</si>
  <si>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</si>
  <si>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</si>
  <si>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</si>
  <si>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</si>
  <si>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</si>
  <si>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</si>
  <si>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</si>
  <si>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</si>
  <si>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</si>
  <si>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</si>
  <si>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</si>
  <si>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</si>
  <si>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</si>
  <si>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</si>
  <si>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</si>
  <si>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</si>
  <si>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</si>
  <si>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</si>
  <si>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</si>
  <si>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</si>
  <si>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</si>
  <si>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</si>
  <si>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</si>
  <si>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</si>
  <si>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</si>
  <si>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</si>
  <si>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</si>
  <si>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</si>
  <si>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</si>
  <si>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</si>
  <si>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</si>
  <si>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</si>
  <si>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</si>
  <si>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</si>
  <si>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</si>
  <si>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</si>
  <si>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</si>
  <si>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</si>
  <si>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</si>
  <si>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</si>
  <si>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</si>
  <si>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</si>
  <si>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</si>
  <si>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</si>
  <si>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</si>
  <si>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</si>
  <si>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</si>
  <si>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</si>
  <si>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</si>
  <si>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</si>
  <si>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</si>
  <si>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</si>
  <si>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</si>
  <si>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</si>
  <si>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</si>
  <si>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</si>
  <si>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</si>
  <si>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</si>
  <si>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</si>
  <si>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</si>
  <si>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</si>
  <si>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</si>
  <si>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</si>
  <si>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</si>
  <si>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</si>
  <si>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</si>
  <si>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</si>
  <si>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</si>
  <si>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</si>
  <si>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</si>
  <si>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</si>
  <si>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</si>
  <si>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</si>
  <si>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</si>
  <si>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</si>
  <si>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</si>
  <si>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</si>
  <si>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</si>
  <si>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</si>
  <si>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</si>
  <si>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</si>
  <si>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</si>
  <si>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</si>
  <si>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</si>
  <si>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</si>
  <si>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</si>
  <si>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</si>
  <si>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</si>
  <si>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</si>
  <si>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</si>
  <si>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</si>
  <si>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</si>
  <si>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</si>
  <si>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</si>
  <si>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</si>
  <si>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</si>
  <si>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</si>
  <si>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</si>
  <si>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</si>
  <si>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</si>
  <si>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</si>
  <si>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</si>
  <si>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</si>
  <si>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</si>
  <si>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</si>
  <si>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</si>
  <si>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</si>
  <si>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</si>
  <si>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</si>
  <si>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</si>
  <si>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</si>
  <si>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</si>
  <si>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</si>
  <si>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</si>
  <si>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</si>
  <si>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</si>
  <si>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</si>
  <si>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</si>
  <si>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</si>
  <si>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</si>
  <si>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</si>
  <si>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</si>
  <si>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</si>
  <si>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</si>
  <si>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</si>
  <si>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</si>
  <si>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</si>
  <si>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</si>
  <si>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</si>
  <si>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</si>
  <si>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</si>
  <si>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</si>
  <si>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</si>
  <si>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</si>
  <si>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</si>
  <si>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</si>
  <si>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</si>
  <si>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</si>
  <si>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</si>
  <si>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</si>
  <si>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</si>
  <si>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</si>
  <si>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</si>
  <si>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</si>
  <si>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</si>
  <si>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</si>
  <si>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</si>
  <si>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</si>
  <si>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</si>
  <si>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</si>
  <si>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</si>
  <si>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</si>
  <si>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</si>
  <si>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</si>
  <si>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</si>
  <si>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</si>
  <si>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</si>
  <si>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</si>
  <si>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</si>
  <si>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</si>
  <si>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</si>
  <si>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</si>
  <si>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</si>
  <si>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</si>
  <si>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</si>
  <si>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</si>
  <si>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</si>
  <si>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</si>
  <si>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</si>
  <si>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</si>
  <si>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</si>
  <si>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</si>
  <si>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</si>
  <si>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</si>
  <si>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</si>
  <si>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</si>
  <si>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</si>
  <si>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</si>
  <si>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</si>
  <si>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</si>
  <si>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</si>
  <si>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</si>
  <si>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</si>
  <si>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</si>
  <si>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</si>
  <si>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</si>
  <si>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</si>
  <si>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</si>
  <si>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</si>
  <si>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</si>
  <si>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</si>
  <si>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</si>
  <si>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</si>
  <si>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</si>
  <si>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</si>
  <si>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</si>
  <si>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</si>
  <si>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</si>
  <si>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</si>
  <si>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</si>
  <si>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</si>
  <si>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</si>
  <si>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</si>
  <si>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</si>
  <si>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</si>
  <si>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</si>
  <si>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</si>
  <si>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</si>
  <si>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</si>
  <si>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</si>
  <si>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</si>
  <si>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</si>
  <si>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</si>
  <si>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</si>
  <si>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</si>
  <si>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</si>
  <si>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</si>
  <si>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</si>
  <si>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</si>
  <si>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</si>
  <si>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</si>
  <si>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</si>
  <si>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</si>
  <si>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</si>
  <si>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</si>
  <si>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</si>
  <si>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</si>
  <si>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</si>
  <si>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</si>
  <si>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</si>
  <si>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</si>
  <si>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</si>
  <si>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</si>
  <si>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</si>
  <si>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</si>
  <si>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</si>
  <si>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</si>
  <si>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</si>
  <si>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</si>
  <si>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</si>
  <si>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</si>
  <si>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</si>
  <si>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</si>
  <si>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</si>
  <si>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</si>
  <si>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</si>
  <si>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</si>
  <si>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</si>
  <si>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</si>
  <si>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</si>
  <si>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</si>
  <si>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</si>
  <si>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</si>
  <si>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</si>
  <si>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</si>
  <si>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</si>
  <si>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</si>
  <si>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</si>
  <si>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</si>
  <si>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</si>
  <si>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</si>
  <si>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</si>
  <si>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</si>
  <si>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</si>
  <si>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</si>
  <si>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</si>
  <si>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</si>
  <si>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</si>
  <si>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</si>
  <si>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</si>
  <si>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</si>
  <si>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</si>
  <si>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</si>
  <si>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</si>
  <si>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</si>
  <si>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</si>
  <si>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</si>
  <si>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</si>
  <si>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</si>
  <si>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</si>
  <si>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</si>
  <si>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</si>
  <si>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</si>
  <si>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</si>
  <si>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</si>
  <si>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</si>
  <si>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</si>
  <si>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</si>
  <si>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</si>
  <si>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</si>
  <si>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</si>
  <si>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</si>
  <si>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</si>
  <si>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</si>
  <si>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</si>
  <si>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</si>
  <si>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</si>
  <si>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</si>
  <si>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</si>
  <si>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</si>
  <si>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</si>
  <si>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</si>
  <si>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</si>
  <si>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</si>
  <si>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</si>
  <si>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</si>
  <si>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</si>
  <si>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</si>
  <si>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</si>
  <si>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</si>
  <si>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</si>
  <si>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</si>
  <si>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</si>
  <si>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</si>
  <si>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</si>
  <si>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</si>
  <si>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</si>
  <si>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</si>
  <si>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</si>
  <si>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</si>
  <si>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</si>
  <si>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</si>
  <si>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</si>
  <si>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</si>
  <si>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</si>
  <si>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</si>
  <si>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</si>
  <si>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</si>
  <si>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</si>
  <si>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</si>
  <si>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</si>
  <si>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</si>
  <si>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</si>
  <si>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</si>
  <si>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</si>
  <si>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</si>
  <si>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</si>
  <si>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</si>
  <si>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</si>
  <si>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</si>
  <si>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</si>
  <si>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</si>
  <si>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</si>
  <si>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</si>
  <si>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</si>
  <si>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</si>
  <si>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</si>
  <si>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</si>
  <si>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</si>
  <si>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</si>
  <si>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</si>
  <si>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</si>
  <si>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</si>
  <si>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</si>
  <si>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</si>
  <si>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</si>
  <si>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</si>
  <si>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</si>
  <si>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</si>
  <si>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</si>
  <si>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</si>
  <si>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</si>
  <si>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</si>
  <si>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</si>
  <si>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</si>
  <si>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</si>
  <si>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</si>
  <si>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</si>
  <si>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</si>
  <si>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</si>
  <si>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</si>
  <si>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</si>
  <si>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</si>
  <si>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</si>
  <si>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</si>
  <si>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</si>
  <si>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</si>
  <si>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</si>
  <si>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</si>
  <si>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</si>
  <si>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</si>
  <si>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</si>
  <si>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</si>
  <si>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</si>
  <si>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</si>
  <si>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</si>
  <si>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</si>
  <si>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</si>
  <si>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</si>
  <si>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</si>
  <si>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</si>
  <si>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</si>
  <si>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</si>
  <si>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</si>
  <si>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</si>
  <si>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</si>
  <si>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</si>
  <si>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</si>
  <si>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</si>
  <si>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</si>
  <si>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</si>
  <si>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</si>
  <si>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</si>
  <si>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</si>
  <si>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</si>
  <si>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</si>
  <si>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</si>
  <si>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</si>
  <si>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</si>
  <si>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</si>
  <si>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</si>
  <si>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</si>
  <si>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</si>
  <si>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</si>
  <si>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</si>
  <si>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</si>
  <si>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</si>
  <si>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</si>
  <si>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</si>
  <si>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</si>
  <si>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</si>
  <si>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</si>
  <si>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</si>
  <si>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</si>
  <si>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</si>
  <si>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</si>
  <si>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</si>
  <si>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</si>
  <si>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</si>
  <si>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</si>
  <si>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</si>
  <si>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</si>
  <si>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</si>
  <si>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</si>
  <si>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</si>
  <si>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</si>
  <si>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</si>
  <si>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</si>
  <si>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</si>
  <si>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</si>
  <si>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</si>
  <si>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</si>
  <si>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</si>
  <si>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</si>
  <si>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</si>
  <si>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</si>
  <si>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</si>
  <si>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</si>
  <si>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</si>
  <si>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</si>
  <si>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</si>
  <si>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</si>
  <si>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</si>
  <si>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</si>
  <si>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</si>
  <si>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</si>
  <si>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</si>
  <si>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</si>
  <si>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</si>
  <si>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</si>
  <si>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</si>
  <si>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</si>
  <si>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</si>
  <si>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</si>
  <si>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</si>
  <si>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</si>
  <si>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</si>
  <si>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</si>
  <si>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</si>
  <si>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</si>
  <si>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</si>
  <si>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</si>
  <si>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</si>
  <si>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</si>
  <si>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</si>
  <si>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</si>
  <si>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</si>
  <si>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</si>
  <si>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</si>
  <si>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</si>
  <si>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</si>
  <si>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</si>
  <si>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</si>
  <si>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</si>
  <si>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</si>
  <si>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</si>
  <si>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</si>
  <si>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</si>
  <si>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</si>
  <si>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</si>
  <si>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</si>
  <si>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</si>
  <si>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</si>
  <si>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</si>
  <si>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</si>
  <si>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</si>
  <si>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</si>
  <si>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</si>
  <si>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</si>
  <si>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</si>
  <si>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</si>
  <si>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</si>
  <si>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</si>
  <si>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</si>
  <si>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</si>
  <si>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</si>
  <si>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</si>
  <si>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</si>
  <si>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</si>
  <si>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</si>
  <si>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</si>
  <si>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</si>
  <si>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</si>
  <si>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</si>
  <si>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</si>
  <si>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</si>
  <si>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</si>
  <si>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</si>
  <si>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</si>
  <si>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</si>
  <si>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</si>
  <si>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</si>
  <si>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</si>
  <si>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</si>
  <si>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</si>
  <si>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</si>
  <si>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</si>
  <si>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</si>
  <si>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</si>
  <si>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</si>
  <si>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</si>
  <si>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</si>
  <si>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</si>
  <si>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</si>
  <si>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</si>
  <si>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</si>
  <si>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</si>
  <si>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</si>
  <si>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</si>
  <si>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</si>
  <si>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</si>
  <si>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</si>
  <si>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</si>
  <si>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</si>
  <si>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</si>
  <si>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</si>
  <si>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</si>
  <si>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</si>
  <si>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</si>
  <si>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</si>
  <si>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</si>
  <si>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</si>
  <si>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</si>
  <si>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</si>
  <si>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</si>
  <si>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</si>
  <si>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</si>
  <si>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</si>
  <si>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</si>
  <si>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</si>
  <si>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</si>
  <si>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</si>
  <si>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</si>
  <si>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</si>
  <si>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</si>
  <si>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</si>
  <si>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</si>
  <si>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</si>
  <si>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</si>
  <si>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</si>
  <si>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</si>
  <si>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</si>
  <si>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</si>
  <si>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</si>
  <si>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</si>
  <si>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</si>
  <si>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</si>
  <si>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</si>
  <si>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</si>
  <si>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</si>
  <si>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</si>
  <si>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</si>
  <si>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</si>
  <si>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</si>
  <si>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</si>
  <si>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</si>
  <si>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</si>
  <si>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</si>
  <si>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</si>
  <si>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</si>
  <si>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</si>
  <si>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</si>
  <si>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</si>
  <si>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</si>
  <si>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</si>
  <si>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</si>
  <si>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</si>
  <si>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</si>
  <si>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</si>
  <si>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</si>
  <si>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</si>
  <si>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</si>
  <si>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</si>
  <si>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</si>
  <si>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</si>
  <si>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</si>
  <si>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</si>
  <si>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</si>
  <si>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</si>
  <si>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</si>
  <si>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</si>
  <si>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</si>
  <si>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</si>
  <si>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</si>
  <si>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</si>
  <si>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</si>
  <si>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</si>
  <si>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</si>
  <si>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</si>
  <si>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</si>
  <si>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</si>
  <si>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</si>
  <si>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</si>
  <si>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</si>
  <si>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</si>
  <si>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</si>
  <si>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</si>
  <si>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</si>
  <si>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</si>
  <si>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</si>
  <si>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</si>
  <si>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</si>
  <si>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</si>
  <si>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</si>
  <si>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</si>
  <si>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</si>
  <si>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</si>
  <si>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</si>
  <si>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</si>
  <si>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</si>
  <si>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</si>
  <si>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</si>
  <si>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</si>
  <si>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</si>
  <si>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</si>
  <si>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</si>
  <si>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</si>
  <si>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</si>
  <si>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</si>
  <si>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</si>
  <si>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</si>
  <si>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</si>
  <si>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</si>
  <si>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</si>
  <si>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</si>
  <si>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</si>
  <si>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</si>
  <si>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</si>
  <si>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</si>
  <si>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</si>
  <si>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</si>
  <si>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</si>
  <si>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</si>
  <si>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</si>
  <si>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</si>
  <si>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</si>
  <si>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</si>
  <si>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</si>
  <si>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</si>
  <si>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</si>
  <si>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</si>
  <si>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</si>
  <si>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</si>
  <si>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</si>
  <si>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</si>
  <si>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</si>
  <si>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</si>
  <si>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</si>
  <si>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</si>
  <si>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</si>
  <si>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</si>
  <si>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</si>
  <si>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</si>
  <si>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</si>
  <si>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</si>
  <si>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</si>
  <si>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</si>
  <si>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</si>
  <si>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</si>
  <si>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</si>
  <si>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</si>
  <si>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</si>
  <si>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</si>
  <si>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</si>
  <si>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</si>
  <si>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</si>
  <si>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</si>
  <si>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</si>
  <si>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</si>
  <si>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</si>
  <si>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</si>
  <si>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</si>
  <si>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</si>
  <si>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</si>
  <si>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</si>
  <si>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</si>
  <si>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</si>
  <si>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</si>
  <si>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</si>
  <si>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</si>
  <si>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</si>
  <si>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</si>
  <si>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</si>
  <si>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</si>
  <si>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</si>
  <si>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</si>
  <si>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</si>
  <si>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</si>
  <si>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</si>
  <si>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</si>
  <si>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</si>
  <si>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</si>
  <si>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</si>
  <si>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</si>
  <si>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</si>
  <si>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</si>
  <si>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</si>
  <si>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</si>
  <si>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</si>
  <si>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</si>
  <si>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</si>
  <si>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</si>
  <si>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</si>
  <si>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</si>
  <si>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</si>
  <si>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</si>
  <si>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</si>
  <si>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</si>
  <si>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</si>
  <si>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</si>
  <si>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</si>
  <si>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</si>
  <si>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</si>
  <si>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</si>
  <si>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</si>
  <si>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</si>
  <si>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</si>
  <si>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</si>
  <si>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</si>
  <si>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</si>
  <si>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</si>
  <si>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</si>
  <si>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</si>
  <si>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</si>
  <si>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</si>
  <si>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</si>
  <si>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</si>
  <si>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</si>
  <si>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</si>
  <si>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</si>
  <si>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</si>
  <si>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</si>
  <si>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</si>
  <si>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</si>
  <si>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</si>
  <si>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</si>
  <si>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</si>
  <si>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</si>
  <si>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</si>
  <si>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</si>
  <si>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</si>
  <si>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</si>
  <si>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</si>
  <si>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</si>
  <si>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</si>
  <si>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</si>
  <si>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</si>
  <si>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</si>
  <si>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</si>
  <si>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</si>
  <si>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</si>
  <si>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</si>
  <si>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</si>
  <si>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</si>
  <si>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</si>
  <si>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</si>
  <si>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</si>
  <si>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</si>
  <si>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</si>
  <si>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</si>
  <si>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</si>
  <si>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</si>
  <si>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</si>
  <si>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</si>
  <si>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</si>
  <si>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</si>
  <si>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</si>
  <si>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</si>
  <si>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</si>
  <si>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</si>
  <si>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</si>
  <si>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</si>
  <si>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</si>
  <si>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</si>
  <si>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</si>
  <si>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</si>
  <si>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</si>
  <si>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</si>
  <si>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</si>
  <si>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</si>
  <si>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</si>
  <si>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</si>
  <si>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</si>
  <si>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</si>
  <si>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</si>
  <si>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</si>
  <si>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</si>
  <si>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</si>
  <si>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</si>
  <si>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</si>
  <si>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</si>
  <si>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</si>
  <si>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</si>
  <si>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</si>
  <si>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</si>
  <si>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</si>
  <si>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</si>
  <si>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</si>
  <si>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</si>
  <si>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</si>
  <si>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</si>
  <si>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</si>
  <si>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</si>
  <si>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</si>
  <si>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</si>
  <si>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</si>
  <si>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</si>
  <si>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</si>
  <si>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</si>
  <si>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</si>
  <si>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</si>
  <si>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</si>
  <si>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</si>
  <si>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</si>
  <si>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</si>
  <si>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</si>
  <si>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</si>
  <si>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</si>
  <si>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</si>
  <si>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</si>
  <si>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</si>
  <si>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</si>
  <si>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</si>
  <si>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</si>
  <si>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</si>
  <si>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</si>
  <si>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</si>
  <si>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</si>
  <si>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</si>
  <si>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</si>
  <si>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</si>
  <si>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</si>
  <si>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</si>
  <si>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</si>
  <si>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</si>
  <si>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</si>
  <si>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</si>
  <si>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</si>
  <si>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</si>
  <si>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</si>
  <si>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</si>
  <si>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</si>
  <si>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</si>
  <si>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</si>
  <si>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</si>
  <si>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</si>
  <si>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</si>
  <si>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</si>
  <si>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</si>
  <si>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</si>
  <si>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</si>
  <si>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</si>
  <si>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</si>
  <si>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</si>
  <si>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</si>
  <si>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</si>
  <si>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</si>
  <si>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</si>
  <si>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</si>
  <si>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</si>
  <si>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</si>
  <si>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</si>
  <si>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</si>
  <si>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</si>
  <si>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</si>
  <si>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</si>
  <si>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</si>
  <si>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</si>
  <si>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</si>
  <si>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</si>
  <si>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</si>
  <si>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</si>
  <si>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</si>
  <si>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</si>
  <si>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</si>
  <si>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</si>
  <si>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</si>
  <si>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</si>
  <si>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</si>
  <si>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</si>
  <si>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</si>
  <si>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</si>
  <si>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</si>
  <si>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</si>
  <si>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</si>
  <si>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</si>
  <si>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</si>
  <si>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</si>
  <si>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</si>
  <si>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</si>
  <si>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</si>
  <si>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</si>
  <si>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</si>
  <si>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</si>
  <si>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</si>
  <si>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</si>
  <si>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</si>
  <si>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</si>
  <si>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</si>
  <si>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</si>
  <si>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</si>
  <si>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</si>
  <si>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</si>
  <si>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</si>
  <si>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</si>
  <si>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</si>
  <si>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</si>
  <si>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</si>
  <si>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</si>
  <si>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</si>
  <si>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</si>
  <si>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</si>
  <si>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</si>
  <si>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</si>
  <si>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</si>
  <si>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</si>
  <si>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</si>
  <si>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</si>
  <si>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</si>
  <si>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</si>
  <si>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</si>
  <si>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</si>
  <si>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</si>
  <si>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</si>
  <si>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</si>
  <si>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</si>
  <si>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</si>
  <si>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</si>
  <si>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</si>
  <si>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</si>
  <si>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</si>
  <si>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</si>
  <si>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</si>
  <si>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</si>
  <si>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</si>
  <si>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</si>
  <si>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</si>
  <si>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</si>
  <si>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</si>
  <si>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</si>
  <si>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</si>
  <si>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</si>
  <si>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</si>
  <si>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</si>
  <si>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</si>
  <si>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</si>
  <si>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</si>
  <si>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</si>
  <si>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</si>
  <si>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</si>
  <si>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</si>
  <si>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</si>
  <si>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</si>
  <si>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</si>
  <si>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</si>
  <si>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</si>
  <si>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</si>
  <si>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</si>
  <si>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</si>
  <si>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</si>
  <si>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</si>
  <si>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</si>
  <si>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</si>
  <si>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</si>
  <si>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</si>
  <si>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</si>
  <si>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</si>
  <si>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</si>
  <si>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</si>
  <si>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</si>
  <si>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</si>
  <si>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</si>
  <si>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</si>
  <si>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</si>
  <si>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</si>
  <si>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</si>
  <si>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</si>
  <si>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</si>
  <si>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</si>
  <si>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</si>
  <si>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</si>
  <si>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</si>
  <si>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</si>
  <si>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</si>
  <si>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</si>
  <si>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</si>
  <si>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</si>
  <si>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</si>
  <si>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</si>
  <si>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</si>
  <si>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</si>
  <si>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</si>
  <si>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</si>
  <si>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</si>
  <si>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</si>
  <si>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</si>
  <si>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</si>
  <si>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</si>
  <si>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</si>
  <si>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</si>
  <si>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</si>
  <si>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</si>
  <si>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</si>
  <si>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</si>
  <si>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</si>
  <si>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</si>
  <si>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</si>
  <si>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</si>
  <si>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</si>
  <si>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</si>
  <si>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</si>
  <si>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</si>
  <si>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</si>
  <si>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</si>
  <si>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</si>
  <si>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</si>
  <si>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</si>
  <si>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</si>
  <si>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</si>
  <si>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</si>
  <si>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</si>
  <si>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</si>
  <si>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</si>
  <si>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</si>
  <si>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</si>
  <si>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</si>
  <si>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</si>
  <si>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</si>
  <si>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</si>
  <si>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</si>
  <si>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</si>
  <si>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</si>
  <si>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</si>
  <si>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</si>
  <si>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</si>
  <si>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</si>
  <si>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</si>
  <si>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</si>
  <si>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</si>
  <si>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</si>
  <si>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</si>
  <si>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</si>
  <si>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</si>
  <si>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</si>
  <si>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</si>
  <si>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</si>
  <si>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</si>
  <si>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</si>
  <si>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</si>
  <si>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</si>
  <si>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</si>
  <si>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</si>
  <si>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</si>
  <si>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</si>
  <si>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</si>
  <si>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</si>
  <si>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</si>
  <si>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</si>
  <si>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</si>
  <si>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</si>
  <si>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</si>
  <si>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</si>
  <si>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</si>
  <si>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</si>
  <si>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</si>
  <si>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</si>
  <si>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</si>
  <si>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</si>
  <si>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</si>
  <si>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</si>
  <si>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</si>
  <si>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</si>
  <si>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</si>
  <si>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</si>
  <si>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</si>
  <si>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</si>
  <si>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</si>
  <si>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</si>
  <si>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</si>
  <si>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</si>
  <si>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</si>
  <si>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</si>
  <si>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</si>
  <si>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</si>
  <si>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</si>
  <si>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</si>
  <si>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</si>
  <si>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</si>
  <si>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</si>
  <si>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</si>
  <si>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</si>
  <si>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</si>
  <si>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</si>
  <si>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</si>
  <si>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</si>
  <si>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</si>
  <si>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</si>
  <si>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</si>
  <si>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</si>
  <si>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</si>
  <si>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</si>
  <si>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</si>
  <si>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</si>
  <si>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</si>
  <si>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</si>
  <si>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</si>
  <si>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</si>
  <si>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</si>
  <si>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</si>
  <si>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</si>
  <si>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</si>
  <si>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</si>
  <si>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</si>
  <si>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</si>
  <si>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</si>
  <si>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</si>
  <si>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</si>
  <si>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</si>
  <si>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</si>
  <si>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</si>
  <si>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</si>
  <si>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</si>
  <si>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</si>
  <si>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</si>
  <si>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</si>
  <si>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</si>
  <si>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</si>
  <si>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</si>
  <si>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</si>
  <si>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</si>
  <si>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</si>
  <si>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</si>
  <si>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</si>
  <si>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</si>
  <si>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</si>
  <si>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</si>
  <si>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</si>
  <si>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</si>
  <si>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</si>
  <si>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</si>
  <si>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</si>
  <si>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</si>
  <si>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</si>
  <si>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</si>
  <si>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</si>
  <si>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</si>
  <si>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</si>
  <si>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</si>
  <si>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</si>
  <si>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</si>
  <si>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</si>
  <si>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</si>
  <si>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</si>
  <si>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</si>
  <si>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</si>
  <si>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</si>
  <si>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</si>
  <si>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</si>
  <si>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</si>
  <si>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</si>
  <si>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</si>
  <si>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</si>
  <si>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</si>
  <si>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</si>
  <si>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</si>
  <si>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</si>
  <si>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</si>
  <si>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</si>
  <si>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</si>
  <si>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</si>
  <si>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</si>
  <si>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</si>
  <si>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</si>
  <si>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</si>
  <si>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</si>
  <si>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</si>
  <si>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</si>
  <si>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</si>
  <si>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</si>
  <si>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</si>
  <si>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</si>
  <si>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</si>
  <si>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</si>
  <si>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</si>
  <si>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</si>
  <si>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</si>
  <si>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</si>
  <si>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</si>
  <si>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</si>
  <si>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</si>
  <si>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</si>
  <si>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</si>
  <si>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</si>
  <si>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</si>
  <si>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</si>
  <si>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</si>
  <si>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</si>
  <si>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</si>
  <si>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</si>
  <si>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</si>
  <si>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</si>
  <si>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</si>
  <si>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</si>
  <si>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</si>
  <si>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</si>
  <si>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</si>
  <si>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</si>
  <si>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</si>
  <si>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</si>
  <si>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</si>
  <si>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</si>
  <si>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</si>
  <si>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</si>
  <si>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</si>
  <si>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</si>
  <si>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</si>
  <si>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</si>
  <si>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</si>
  <si>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</si>
  <si>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</si>
  <si>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</si>
  <si>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</si>
  <si>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</si>
  <si>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</si>
  <si>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</si>
  <si>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</si>
  <si>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</si>
  <si>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</si>
  <si>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</si>
  <si>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</si>
  <si>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</si>
  <si>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</si>
  <si>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</si>
  <si>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</si>
  <si>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</si>
  <si>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</si>
  <si>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</si>
  <si>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</si>
  <si>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</si>
  <si>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</si>
  <si>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</si>
  <si>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</si>
  <si>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</si>
  <si>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</si>
  <si>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</si>
  <si>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</si>
  <si>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</si>
  <si>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</si>
  <si>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</si>
  <si>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</si>
  <si>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</si>
  <si>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</si>
  <si>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</si>
  <si>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</si>
  <si>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</si>
  <si>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</si>
  <si>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</si>
  <si>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</si>
  <si>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</si>
  <si>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</si>
  <si>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</si>
  <si>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</si>
  <si>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</si>
  <si>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</si>
  <si>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</si>
  <si>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</si>
  <si>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</si>
  <si>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</si>
  <si>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</si>
  <si>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</si>
  <si>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</si>
  <si>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</si>
  <si>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</si>
  <si>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</si>
  <si>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</si>
  <si>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</si>
  <si>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</si>
  <si>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</si>
  <si>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</si>
  <si>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</si>
  <si>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</si>
  <si>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</si>
  <si>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</si>
  <si>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</si>
  <si>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</si>
  <si>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</si>
  <si>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</si>
  <si>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</si>
  <si>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</si>
  <si>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</si>
  <si>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</si>
  <si>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</si>
  <si>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</si>
  <si>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</si>
  <si>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</si>
  <si>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</si>
  <si>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</si>
  <si>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</si>
  <si>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</si>
  <si>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</si>
  <si>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</si>
  <si>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</si>
  <si>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</si>
  <si>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</si>
  <si>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</si>
  <si>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</si>
  <si>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</si>
  <si>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</si>
  <si>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</si>
  <si>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</si>
  <si>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</si>
  <si>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</si>
  <si>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</si>
  <si>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</si>
  <si>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</si>
  <si>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</si>
  <si>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</si>
  <si>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</si>
  <si>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</si>
  <si>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</si>
  <si>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</si>
  <si>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</si>
  <si>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</si>
  <si>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</si>
  <si>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</si>
  <si>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</si>
  <si>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</si>
  <si>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</si>
  <si>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</si>
  <si>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</si>
  <si>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</si>
  <si>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</si>
  <si>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</si>
  <si>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</si>
  <si>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</si>
  <si>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</si>
  <si>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</si>
  <si>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</si>
  <si>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</si>
  <si>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</si>
  <si>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</si>
  <si>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</si>
  <si>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</si>
  <si>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</si>
  <si>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</si>
  <si>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</si>
  <si>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</si>
  <si>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</si>
  <si>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</si>
  <si>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</si>
  <si>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</si>
  <si>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</si>
  <si>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</si>
  <si>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</si>
  <si>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</si>
  <si>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</si>
  <si>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</si>
  <si>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</si>
  <si>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</si>
  <si>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</si>
  <si>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</si>
  <si>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</si>
  <si>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</si>
  <si>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</si>
  <si>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</si>
  <si>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</si>
  <si>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</si>
  <si>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</si>
  <si>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</si>
  <si>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</si>
  <si>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</si>
  <si>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</si>
  <si>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</si>
  <si>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</si>
  <si>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</si>
  <si>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</si>
  <si>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</si>
  <si>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</si>
  <si>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</si>
  <si>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</si>
  <si>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</si>
  <si>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</si>
  <si>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</si>
  <si>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</si>
  <si>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</si>
  <si>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</si>
  <si>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</si>
  <si>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</si>
  <si>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</si>
  <si>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</si>
  <si>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</si>
  <si>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</si>
  <si>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</si>
  <si>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</si>
  <si>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</si>
  <si>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</si>
  <si>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</si>
  <si>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</si>
  <si>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</si>
  <si>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</si>
  <si>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</si>
  <si>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</si>
  <si>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</si>
  <si>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</si>
  <si>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</si>
  <si>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</si>
  <si>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</si>
  <si>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</si>
  <si>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</si>
  <si>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</si>
  <si>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</si>
  <si>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</si>
  <si>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</si>
  <si>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</si>
  <si>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</si>
  <si>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</si>
  <si>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</si>
  <si>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</si>
  <si>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</si>
  <si>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</si>
  <si>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</si>
  <si>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</si>
  <si>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</si>
  <si>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</si>
  <si>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</si>
  <si>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</si>
  <si>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</si>
  <si>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</si>
  <si>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</si>
  <si>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</si>
  <si>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</si>
  <si>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</si>
  <si>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</si>
  <si>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</si>
  <si>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</si>
  <si>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</si>
  <si>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</si>
  <si>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</si>
  <si>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</si>
  <si>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</si>
  <si>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</si>
  <si>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</si>
  <si>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</si>
  <si>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</si>
  <si>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</si>
  <si>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</si>
  <si>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</si>
  <si>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</si>
  <si>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</si>
  <si>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</si>
  <si>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</si>
  <si>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</si>
  <si>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</si>
  <si>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</si>
  <si>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</si>
  <si>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</si>
  <si>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</si>
  <si>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</si>
  <si>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</si>
  <si>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</si>
  <si>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</si>
  <si>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</si>
  <si>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</si>
  <si>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</si>
  <si>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</si>
  <si>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</si>
  <si>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</si>
  <si>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</si>
  <si>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</si>
  <si>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</si>
  <si>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</si>
  <si>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</si>
  <si>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</si>
  <si>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</si>
  <si>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</si>
  <si>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</si>
  <si>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</si>
  <si>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</si>
  <si>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</si>
  <si>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</si>
  <si>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</si>
  <si>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</si>
  <si>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</si>
  <si>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</si>
  <si>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</si>
  <si>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</si>
  <si>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</si>
  <si>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</si>
  <si>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</si>
  <si>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</si>
  <si>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</si>
  <si>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</si>
  <si>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</si>
  <si>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</si>
  <si>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</si>
  <si>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</si>
  <si>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</si>
  <si>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</si>
  <si>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</si>
  <si>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</si>
  <si>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</si>
  <si>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</si>
  <si>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</si>
  <si>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</si>
  <si>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</si>
  <si>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</si>
  <si>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</si>
  <si>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</si>
  <si>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</si>
  <si>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</si>
  <si>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</si>
  <si>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</si>
  <si>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</si>
  <si>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</si>
  <si>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</si>
  <si>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</si>
  <si>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</si>
  <si>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</si>
  <si>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</si>
  <si>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</si>
  <si>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</si>
  <si>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</si>
  <si>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</si>
  <si>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</si>
  <si>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</si>
  <si>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</si>
  <si>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</si>
  <si>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</si>
  <si>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</si>
  <si>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</si>
  <si>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</si>
  <si>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</si>
  <si>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</si>
  <si>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</si>
  <si>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</si>
  <si>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</si>
  <si>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</si>
  <si>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</si>
  <si>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</si>
  <si>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</si>
  <si>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</si>
  <si>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</si>
  <si>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</si>
  <si>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</si>
  <si>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</si>
  <si>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</si>
  <si>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</si>
  <si>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</si>
  <si>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</si>
  <si>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</si>
  <si>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</si>
  <si>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</si>
  <si>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</si>
  <si>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</si>
  <si>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</si>
  <si>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</si>
  <si>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</si>
  <si>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</si>
  <si>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</si>
  <si>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</si>
  <si>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</si>
  <si>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</si>
  <si>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</si>
  <si>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</si>
  <si>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</si>
  <si>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</si>
  <si>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</si>
  <si>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</si>
  <si>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</si>
  <si>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</si>
  <si>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</si>
  <si>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</si>
  <si>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</si>
  <si>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</si>
  <si>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</si>
  <si>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</si>
  <si>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</si>
  <si>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</si>
  <si>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</si>
  <si>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</si>
  <si>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</si>
  <si>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</si>
  <si>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</si>
  <si>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</si>
  <si>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</si>
  <si>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</si>
  <si>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</si>
  <si>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</si>
  <si>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</si>
  <si>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</si>
  <si>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</si>
  <si>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</si>
  <si>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</si>
  <si>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</si>
  <si>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</si>
  <si>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</si>
  <si>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</si>
  <si>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</si>
  <si>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</si>
  <si>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</si>
  <si>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</si>
  <si>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</si>
  <si>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</si>
  <si>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</si>
  <si>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</si>
  <si>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</si>
  <si>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</si>
  <si>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</si>
  <si>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</si>
  <si>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</si>
  <si>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</si>
  <si>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</si>
  <si>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</si>
  <si>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</si>
  <si>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</si>
  <si>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</si>
  <si>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</si>
  <si>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</si>
  <si>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</si>
  <si>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</si>
  <si>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</si>
  <si>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</si>
  <si>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</si>
  <si>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</si>
  <si>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</si>
  <si>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</si>
  <si>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</si>
  <si>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</si>
  <si>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</si>
  <si>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</si>
  <si>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</si>
  <si>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</si>
  <si>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</si>
  <si>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</si>
  <si>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</si>
  <si>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</si>
  <si>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</si>
  <si>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</si>
  <si>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</si>
  <si>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</si>
  <si>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</si>
  <si>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</si>
  <si>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</si>
  <si>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</si>
  <si>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</si>
  <si>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</si>
  <si>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</si>
  <si>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</si>
  <si>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</si>
  <si>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</si>
  <si>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</si>
  <si>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</si>
  <si>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</si>
  <si>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</si>
  <si>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</si>
  <si>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</si>
  <si>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</si>
  <si>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</si>
  <si>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</si>
  <si>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</si>
  <si>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</si>
  <si>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</si>
  <si>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</si>
  <si>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</si>
  <si>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</si>
  <si>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</si>
  <si>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</si>
  <si>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</si>
  <si>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</si>
  <si>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</si>
  <si>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</si>
  <si>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</si>
  <si>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</si>
  <si>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</si>
  <si>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</si>
  <si>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</si>
  <si>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</si>
  <si>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</si>
  <si>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</si>
  <si>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</si>
  <si>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</si>
  <si>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</si>
  <si>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</si>
  <si>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</si>
  <si>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</si>
  <si>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</si>
  <si>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</si>
  <si>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</si>
  <si>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</si>
  <si>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</si>
  <si>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</si>
  <si>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</si>
  <si>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</si>
  <si>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</si>
  <si>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</si>
  <si>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</si>
  <si>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</si>
  <si>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</si>
  <si>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</si>
  <si>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</si>
  <si>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</si>
  <si>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</si>
  <si>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</si>
  <si>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</si>
  <si>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</si>
  <si>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</si>
  <si>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</si>
  <si>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</si>
  <si>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</si>
  <si>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</si>
  <si>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</si>
  <si>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</si>
  <si>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</si>
  <si>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</si>
  <si>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</si>
  <si>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</si>
  <si>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</si>
  <si>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</si>
  <si>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</si>
  <si>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</si>
  <si>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</si>
  <si>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</si>
  <si>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</si>
  <si>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</si>
  <si>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</si>
  <si>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</si>
  <si>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</si>
  <si>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</si>
  <si>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</si>
  <si>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</si>
  <si>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</si>
  <si>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</si>
  <si>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</si>
  <si>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</si>
  <si>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</si>
  <si>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</si>
  <si>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</si>
  <si>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</si>
  <si>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</si>
  <si>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</si>
  <si>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</si>
  <si>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</si>
  <si>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</si>
  <si>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</si>
  <si>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</si>
  <si>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</si>
  <si>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</si>
  <si>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</si>
  <si>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</si>
  <si>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</si>
  <si>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</si>
  <si>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</si>
  <si>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</si>
  <si>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</si>
  <si>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</si>
  <si>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</si>
  <si>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</si>
  <si>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</si>
  <si>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</si>
  <si>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</si>
  <si>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</si>
  <si>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</si>
  <si>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</si>
  <si>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</si>
  <si>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</si>
  <si>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</si>
  <si>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</si>
  <si>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</si>
  <si>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</si>
  <si>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</si>
  <si>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</si>
  <si>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</si>
  <si>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</si>
  <si>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</si>
  <si>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</si>
  <si>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</si>
  <si>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</si>
  <si>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</si>
  <si>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</si>
  <si>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</si>
  <si>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</si>
  <si>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</si>
  <si>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</si>
  <si>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</si>
  <si>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</si>
  <si>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</si>
  <si>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</si>
  <si>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</si>
  <si>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</si>
  <si>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</si>
  <si>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</si>
  <si>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</si>
  <si>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</si>
  <si>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</si>
  <si>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</si>
  <si>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</si>
  <si>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</si>
  <si>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</si>
  <si>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</si>
  <si>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</si>
  <si>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</si>
  <si>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</si>
  <si>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</si>
  <si>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</si>
  <si>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</si>
  <si>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</si>
  <si>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</si>
  <si>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</si>
  <si>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</si>
  <si>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</si>
  <si>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</si>
  <si>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</si>
  <si>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</si>
  <si>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</si>
  <si>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</si>
  <si>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</si>
  <si>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</si>
  <si>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</si>
  <si>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</si>
  <si>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</si>
  <si>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</si>
  <si>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</si>
  <si>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</si>
  <si>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</si>
  <si>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</si>
  <si>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</si>
  <si>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</si>
  <si>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</si>
  <si>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</si>
  <si>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</si>
  <si>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</si>
  <si>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</si>
  <si>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</si>
  <si>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</si>
  <si>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</si>
  <si>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</si>
  <si>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</si>
  <si>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</si>
  <si>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</si>
  <si>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</si>
  <si>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</si>
  <si>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</si>
  <si>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</si>
  <si>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</si>
  <si>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</si>
  <si>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</si>
  <si>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</si>
  <si>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</si>
  <si>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</si>
  <si>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</si>
  <si>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</si>
  <si>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</si>
  <si>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</si>
  <si>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</si>
  <si>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</si>
  <si>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</si>
  <si>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</si>
  <si>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</si>
  <si>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</si>
  <si>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</si>
  <si>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</si>
  <si>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</si>
  <si>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</si>
  <si>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</si>
  <si>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</si>
  <si>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</si>
  <si>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</si>
  <si>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</si>
  <si>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</si>
  <si>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</si>
  <si>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</si>
  <si>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</si>
  <si>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</si>
  <si>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</si>
  <si>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</si>
  <si>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</si>
  <si>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</si>
  <si>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</si>
  <si>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</si>
  <si>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</si>
  <si>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</si>
  <si>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</si>
  <si>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</si>
  <si>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</si>
  <si>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</si>
  <si>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</si>
  <si>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</si>
  <si>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</si>
  <si>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</si>
  <si>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</si>
  <si>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</si>
  <si>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</si>
  <si>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</si>
  <si>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</si>
  <si>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</si>
  <si>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</si>
  <si>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</si>
  <si>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</si>
  <si>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</si>
  <si>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</si>
  <si>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</si>
  <si>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</si>
  <si>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</si>
  <si>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</si>
  <si>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</si>
  <si>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</si>
  <si>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</si>
  <si>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</si>
  <si>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</si>
  <si>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</si>
  <si>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</si>
  <si>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</si>
  <si>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</si>
  <si>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</si>
  <si>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</si>
  <si>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</si>
  <si>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</si>
  <si>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</si>
  <si>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</si>
  <si>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</si>
  <si>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</si>
  <si>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</si>
  <si>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</si>
  <si>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</si>
  <si>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</si>
  <si>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</si>
  <si>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</si>
  <si>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</si>
  <si>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</si>
  <si>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</si>
  <si>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</si>
  <si>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</si>
  <si>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</si>
  <si>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</si>
  <si>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</si>
  <si>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</si>
  <si>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</si>
  <si>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</si>
  <si>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</si>
  <si>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</si>
  <si>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</si>
  <si>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</si>
  <si>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</si>
  <si>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</si>
  <si>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</si>
  <si>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</si>
  <si>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</si>
  <si>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</si>
  <si>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</si>
  <si>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</si>
  <si>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</si>
  <si>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</si>
  <si>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</si>
  <si>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</si>
  <si>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</si>
  <si>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</si>
  <si>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</si>
  <si>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</si>
  <si>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</si>
  <si>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</si>
  <si>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</si>
  <si>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</si>
  <si>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</si>
  <si>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</si>
  <si>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</si>
  <si>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</si>
  <si>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</si>
  <si>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</si>
  <si>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</si>
  <si>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</si>
  <si>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</si>
  <si>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</si>
  <si>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</si>
  <si>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</si>
  <si>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</si>
  <si>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</si>
  <si>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</si>
  <si>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</si>
  <si>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</si>
  <si>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</si>
  <si>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</si>
  <si>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</si>
  <si>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</si>
  <si>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</si>
  <si>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</si>
  <si>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</si>
  <si>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</si>
  <si>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</si>
  <si>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</si>
  <si>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</si>
  <si>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</si>
  <si>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</si>
  <si>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</si>
  <si>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</si>
  <si>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</si>
  <si>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</si>
  <si>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</si>
  <si>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</si>
  <si>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</si>
  <si>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</si>
  <si>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</si>
  <si>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</si>
  <si>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</si>
  <si>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</si>
  <si>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</si>
  <si>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</si>
  <si>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</si>
  <si>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</si>
  <si>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</si>
  <si>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</si>
  <si>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</si>
  <si>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</si>
  <si>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</si>
  <si>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</si>
  <si>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</si>
  <si>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</si>
  <si>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</si>
  <si>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</si>
  <si>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</si>
  <si>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</si>
  <si>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</si>
  <si>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</si>
  <si>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</si>
  <si>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</si>
  <si>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</si>
  <si>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</si>
  <si>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</si>
  <si>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</si>
  <si>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</si>
  <si>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</si>
  <si>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</si>
  <si>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</si>
  <si>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</si>
  <si>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</si>
  <si>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</si>
  <si>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</si>
  <si>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</si>
  <si>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</si>
  <si>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</si>
  <si>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</si>
  <si>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</si>
  <si>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</si>
  <si>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</si>
  <si>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</si>
  <si>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</si>
  <si>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</si>
  <si>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</si>
  <si>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</si>
  <si>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</si>
  <si>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</si>
  <si>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</si>
  <si>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</si>
  <si>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</si>
  <si>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</si>
  <si>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</si>
  <si>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</si>
  <si>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</si>
  <si>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</si>
  <si>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</si>
  <si>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</si>
  <si>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</si>
  <si>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</si>
  <si>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</si>
  <si>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</si>
  <si>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</si>
  <si>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</si>
  <si>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</si>
  <si>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</si>
  <si>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</si>
  <si>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</si>
  <si>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</si>
  <si>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</si>
  <si>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</si>
  <si>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</si>
  <si>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</si>
  <si>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</si>
  <si>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</si>
  <si>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</si>
  <si>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</si>
  <si>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</si>
  <si>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</si>
  <si>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</si>
  <si>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</si>
  <si>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</si>
  <si>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</si>
  <si>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</si>
  <si>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</si>
  <si>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</si>
  <si>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</si>
  <si>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</si>
  <si>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</si>
  <si>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</si>
  <si>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</si>
  <si>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</si>
  <si>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</si>
  <si>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</si>
  <si>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</si>
  <si>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</si>
  <si>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</si>
  <si>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</si>
  <si>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</si>
  <si>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</si>
  <si>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</si>
  <si>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</si>
  <si>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</si>
  <si>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</si>
  <si>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</si>
  <si>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</si>
  <si>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</si>
  <si>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</si>
  <si>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</si>
  <si>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</si>
  <si>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</si>
  <si>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</si>
  <si>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</si>
  <si>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</si>
  <si>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</si>
  <si>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</si>
  <si>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</si>
  <si>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</si>
  <si>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</si>
  <si>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</si>
  <si>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</si>
  <si>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</si>
  <si>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</si>
  <si>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</si>
  <si>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</si>
  <si>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</si>
  <si>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</si>
  <si>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</si>
  <si>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</si>
  <si>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</si>
  <si>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</si>
  <si>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</si>
  <si>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</si>
  <si>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</si>
  <si>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</si>
  <si>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</si>
  <si>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</si>
  <si>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</si>
  <si>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</si>
  <si>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</si>
  <si>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</si>
  <si>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</si>
  <si>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</si>
  <si>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</si>
  <si>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</si>
  <si>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</si>
  <si>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</si>
  <si>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</si>
  <si>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</si>
  <si>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</si>
  <si>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</si>
  <si>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</si>
  <si>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</si>
  <si>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</si>
  <si>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</si>
  <si>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</si>
  <si>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</si>
  <si>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</si>
  <si>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</si>
  <si>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</si>
  <si>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</si>
  <si>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</si>
  <si>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</si>
  <si>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</si>
  <si>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</si>
  <si>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</si>
  <si>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</si>
  <si>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</si>
  <si>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</si>
  <si>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</si>
  <si>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</si>
  <si>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</si>
  <si>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</si>
  <si>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</si>
  <si>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</si>
  <si>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</si>
  <si>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</si>
  <si>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</si>
  <si>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</si>
  <si>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</si>
  <si>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</si>
  <si>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</si>
  <si>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</si>
  <si>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</si>
  <si>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</si>
  <si>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</si>
  <si>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</si>
  <si>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</si>
  <si>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</si>
  <si>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</si>
  <si>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</si>
  <si>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</si>
  <si>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</si>
  <si>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</si>
  <si>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</si>
  <si>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</si>
  <si>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</si>
  <si>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</si>
  <si>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</si>
  <si>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</si>
  <si>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</si>
  <si>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</si>
  <si>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</si>
  <si>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</si>
  <si>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</si>
  <si>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</si>
  <si>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</si>
  <si>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</si>
  <si>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</si>
  <si>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</si>
  <si>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</si>
  <si>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</si>
  <si>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</si>
  <si>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</si>
  <si>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</si>
  <si>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</si>
  <si>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</si>
  <si>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</si>
  <si>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</si>
  <si>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</si>
  <si>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</si>
  <si>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</si>
  <si>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</si>
  <si>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</si>
  <si>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</si>
  <si>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</si>
  <si>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</si>
  <si>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</si>
  <si>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</si>
  <si>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</si>
  <si>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</si>
  <si>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</si>
  <si>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</si>
  <si>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</si>
  <si>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</si>
  <si>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</si>
  <si>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</si>
  <si>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</si>
  <si>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</si>
  <si>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</si>
  <si>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</si>
  <si>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</si>
  <si>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</si>
  <si>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</si>
  <si>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</si>
  <si>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</si>
  <si>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</si>
  <si>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</si>
  <si>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</si>
  <si>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</si>
  <si>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</si>
  <si>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</si>
  <si>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</si>
  <si>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</si>
  <si>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</si>
  <si>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</si>
  <si>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</si>
  <si>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</si>
  <si>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</si>
  <si>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</si>
  <si>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</si>
  <si>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</si>
  <si>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</si>
  <si>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</si>
  <si>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</si>
  <si>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</si>
  <si>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</si>
  <si>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</si>
  <si>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</si>
  <si>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</si>
  <si>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</si>
  <si>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</si>
  <si>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</si>
  <si>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</si>
  <si>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</si>
  <si>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</si>
  <si>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</si>
  <si>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</si>
  <si>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</si>
  <si>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</si>
  <si>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</si>
  <si>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</si>
  <si>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</si>
  <si>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</si>
  <si>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</si>
  <si>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</si>
  <si>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</si>
  <si>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</si>
  <si>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</si>
  <si>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</si>
  <si>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</si>
  <si>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</si>
  <si>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</si>
  <si>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</si>
  <si>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</si>
  <si>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</si>
  <si>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</si>
  <si>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</si>
  <si>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</si>
  <si>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</si>
  <si>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</si>
  <si>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</si>
  <si>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</si>
  <si>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</si>
  <si>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</si>
  <si>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</si>
  <si>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</si>
  <si>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</si>
  <si>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</si>
  <si>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</si>
  <si>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</si>
  <si>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</si>
  <si>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</si>
  <si>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</si>
  <si>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</si>
  <si>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</si>
  <si>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</si>
  <si>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</si>
  <si>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</si>
  <si>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</si>
  <si>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</si>
  <si>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</si>
  <si>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</si>
  <si>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</si>
  <si>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</si>
  <si>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</si>
  <si>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</si>
  <si>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</si>
  <si>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</si>
  <si>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</si>
  <si>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</si>
  <si>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</si>
  <si>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</si>
  <si>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</si>
  <si>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</si>
  <si>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</si>
  <si>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</si>
  <si>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</si>
  <si>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</si>
  <si>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</si>
  <si>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</si>
  <si>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</si>
  <si>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</si>
  <si>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</si>
  <si>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</si>
  <si>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</si>
  <si>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</si>
  <si>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</si>
  <si>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</si>
  <si>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</si>
  <si>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</si>
  <si>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</si>
  <si>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</si>
  <si>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</si>
  <si>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</si>
  <si>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</si>
  <si>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</si>
  <si>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</si>
  <si>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</si>
  <si>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</si>
  <si>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</si>
  <si>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</si>
  <si>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</si>
  <si>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</si>
  <si>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</si>
  <si>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</si>
  <si>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</si>
  <si>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</si>
  <si>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</si>
  <si>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</si>
  <si>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</si>
  <si>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</si>
  <si>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</si>
  <si>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</si>
  <si>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</si>
  <si>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</si>
  <si>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</si>
  <si>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</si>
  <si>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</si>
  <si>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</si>
  <si>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</si>
  <si>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</si>
  <si>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</si>
  <si>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</si>
  <si>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</si>
  <si>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</si>
  <si>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</si>
  <si>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</si>
  <si>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</si>
  <si>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</si>
  <si>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</si>
  <si>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</si>
  <si>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</si>
  <si>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</si>
  <si>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</si>
  <si>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</si>
  <si>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</si>
  <si>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</si>
  <si>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</si>
  <si>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</si>
  <si>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</si>
  <si>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</si>
  <si>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</si>
  <si>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</si>
  <si>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</si>
  <si>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</si>
  <si>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</si>
  <si>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</si>
  <si>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</si>
  <si>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</si>
  <si>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</si>
  <si>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</si>
  <si>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</si>
  <si>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</si>
  <si>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</si>
  <si>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</si>
  <si>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</si>
  <si>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</si>
  <si>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</si>
  <si>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</si>
  <si>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</si>
  <si>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</si>
  <si>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</si>
  <si>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</si>
  <si>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</si>
  <si>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</si>
  <si>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</si>
  <si>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</si>
  <si>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</si>
  <si>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</si>
  <si>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</si>
  <si>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</si>
  <si>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</si>
  <si>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</si>
  <si>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</si>
  <si>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</si>
  <si>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</si>
  <si>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</si>
  <si>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</si>
  <si>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</si>
  <si>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</si>
  <si>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</si>
  <si>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</si>
  <si>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</si>
  <si>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</si>
  <si>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</si>
  <si>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</si>
  <si>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</si>
  <si>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</si>
  <si>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</si>
  <si>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</si>
  <si>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</si>
  <si>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</si>
  <si>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</si>
  <si>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</si>
  <si>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</si>
  <si>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</si>
  <si>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</si>
  <si>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</si>
  <si>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</si>
  <si>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</si>
  <si>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</si>
  <si>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</si>
  <si>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</si>
  <si>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</si>
  <si>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</si>
  <si>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</si>
  <si>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</si>
  <si>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</si>
  <si>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</si>
  <si>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</si>
  <si>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</si>
  <si>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</si>
  <si>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</si>
  <si>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</si>
  <si>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</si>
  <si>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</si>
  <si>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</si>
  <si>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</si>
  <si>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</si>
  <si>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</si>
  <si>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</si>
  <si>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</si>
  <si>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</si>
  <si>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</si>
  <si>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</si>
  <si>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</si>
  <si>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</si>
  <si>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</si>
  <si>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</si>
  <si>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</si>
  <si>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</si>
  <si>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</si>
  <si>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</si>
  <si>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</si>
  <si>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</si>
  <si>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</si>
  <si>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</si>
  <si>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</si>
  <si>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</si>
  <si>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</si>
  <si>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</si>
  <si>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</si>
  <si>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</si>
  <si>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</si>
  <si>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</si>
  <si>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</si>
  <si>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</si>
  <si>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</si>
  <si>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</si>
  <si>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</si>
  <si>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</si>
  <si>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</si>
  <si>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</si>
  <si>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</si>
  <si>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</si>
  <si>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</si>
  <si>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</si>
  <si>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</si>
  <si>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</si>
  <si>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</si>
  <si>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</si>
  <si>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</si>
  <si>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</si>
  <si>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</si>
  <si>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</si>
  <si>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</si>
  <si>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</si>
  <si>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</si>
  <si>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</si>
  <si>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</si>
  <si>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</si>
  <si>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</si>
  <si>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</si>
  <si>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</si>
  <si>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</si>
  <si>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</si>
  <si>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</si>
  <si>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</si>
  <si>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</si>
  <si>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</si>
  <si>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</si>
  <si>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</si>
  <si>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</si>
  <si>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</si>
  <si>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</si>
  <si>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</si>
  <si>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</si>
  <si>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</si>
  <si>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</si>
  <si>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</si>
  <si>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</si>
  <si>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</si>
  <si>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</si>
  <si>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</si>
  <si>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</si>
  <si>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</si>
  <si>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</si>
  <si>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</si>
  <si>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</si>
  <si>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</si>
  <si>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</si>
  <si>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</si>
  <si>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</si>
  <si>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</si>
  <si>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</si>
  <si>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</si>
  <si>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</si>
  <si>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</si>
  <si>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</si>
  <si>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</si>
  <si>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</si>
  <si>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</si>
  <si>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</si>
  <si>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</si>
  <si>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</si>
  <si>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</si>
  <si>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</si>
  <si>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</si>
  <si>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</si>
  <si>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</si>
  <si>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</si>
  <si>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</si>
  <si>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</si>
  <si>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</si>
  <si>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</si>
  <si>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</si>
  <si>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</si>
  <si>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</si>
  <si>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</si>
  <si>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</si>
  <si>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</si>
  <si>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</si>
  <si>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</si>
  <si>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</si>
  <si>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</si>
  <si>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</si>
  <si>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</si>
  <si>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</si>
  <si>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</si>
  <si>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</si>
  <si>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</si>
  <si>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</si>
  <si>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</si>
  <si>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</si>
  <si>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</si>
  <si>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</si>
  <si>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</si>
  <si>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</si>
  <si>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</si>
  <si>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</si>
  <si>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</si>
  <si>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</si>
  <si>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</si>
  <si>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</si>
  <si>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</si>
  <si>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</si>
  <si>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</si>
  <si>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</si>
  <si>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</si>
  <si>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</si>
  <si>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</si>
  <si>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</si>
  <si>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</si>
  <si>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</si>
  <si>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</si>
  <si>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</si>
  <si>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</si>
  <si>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</si>
  <si>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</si>
  <si>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</si>
  <si>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</si>
  <si>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</si>
  <si>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</si>
  <si>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</si>
  <si>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</si>
  <si>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</si>
  <si>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</si>
  <si>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</si>
  <si>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</si>
  <si>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</si>
  <si>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</si>
  <si>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</si>
  <si>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</si>
  <si>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</si>
  <si>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</si>
  <si>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</si>
  <si>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</si>
  <si>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</si>
  <si>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</si>
  <si>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</si>
  <si>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</si>
  <si>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</si>
  <si>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</si>
  <si>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</si>
  <si>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</si>
  <si>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</si>
  <si>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</si>
  <si>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</si>
  <si>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</si>
  <si>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</si>
  <si>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</si>
  <si>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</si>
  <si>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</si>
  <si>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</si>
  <si>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</si>
  <si>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</si>
  <si>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</si>
  <si>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</si>
  <si>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</si>
  <si>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</si>
  <si>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</si>
  <si>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</si>
  <si>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</si>
  <si>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</si>
  <si>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</si>
  <si>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</si>
  <si>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</si>
  <si>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</si>
  <si>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</si>
  <si>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</si>
  <si>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</si>
  <si>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</si>
  <si>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</si>
  <si>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</si>
  <si>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</si>
  <si>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</si>
  <si>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</si>
  <si>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</si>
  <si>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</si>
  <si>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</si>
  <si>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</si>
  <si>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</si>
  <si>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</si>
  <si>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</si>
  <si>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</si>
  <si>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</si>
  <si>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</si>
  <si>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</si>
  <si>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</si>
  <si>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</si>
  <si>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</si>
  <si>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</si>
  <si>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</si>
  <si>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</si>
  <si>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</si>
  <si>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</si>
  <si>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</si>
  <si>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</si>
  <si>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</si>
  <si>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</si>
  <si>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</si>
  <si>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</si>
  <si>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</si>
  <si>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</si>
  <si>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</si>
  <si>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</si>
  <si>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</si>
  <si>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</si>
  <si>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</si>
  <si>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</si>
  <si>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</si>
  <si>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</si>
  <si>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</si>
  <si>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</si>
  <si>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</si>
  <si>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</si>
  <si>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</si>
  <si>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</si>
  <si>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</si>
  <si>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</si>
  <si>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</si>
  <si>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</si>
  <si>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</si>
  <si>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</si>
  <si>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</si>
  <si>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</si>
  <si>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</si>
  <si>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</si>
  <si>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</si>
  <si>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</si>
  <si>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</si>
  <si>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</si>
  <si>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</si>
  <si>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</si>
  <si>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</si>
  <si>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</si>
  <si>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</si>
  <si>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</si>
  <si>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</si>
  <si>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</si>
  <si>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</si>
  <si>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</si>
  <si>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</si>
  <si>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</si>
  <si>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</si>
  <si>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</si>
  <si>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</si>
  <si>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</si>
  <si>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</si>
  <si>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</si>
  <si>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</si>
  <si>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</si>
  <si>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</si>
  <si>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</si>
  <si>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</si>
  <si>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</si>
  <si>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</si>
  <si>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</si>
  <si>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</si>
  <si>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</si>
  <si>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</si>
  <si>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</si>
  <si>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</si>
  <si>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</si>
  <si>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</si>
  <si>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</si>
  <si>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</si>
  <si>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</si>
  <si>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</si>
  <si>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</si>
  <si>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</si>
  <si>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</si>
  <si>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</si>
  <si>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</si>
  <si>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</si>
  <si>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</si>
  <si>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</si>
  <si>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</si>
  <si>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</si>
  <si>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</si>
  <si>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</si>
  <si>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</si>
  <si>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</si>
  <si>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</si>
  <si>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</si>
  <si>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</si>
  <si>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</si>
  <si>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</si>
  <si>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</si>
  <si>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</si>
  <si>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</si>
  <si>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</si>
  <si>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</si>
  <si>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</si>
  <si>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</si>
  <si>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</si>
  <si>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</si>
  <si>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</si>
  <si>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</si>
  <si>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</si>
  <si>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</si>
  <si>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</si>
  <si>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</si>
  <si>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</si>
  <si>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</si>
  <si>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</si>
  <si>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</si>
  <si>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</si>
  <si>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</si>
  <si>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</si>
  <si>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</si>
  <si>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</si>
  <si>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</si>
  <si>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</si>
  <si>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</si>
  <si>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</si>
  <si>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</si>
  <si>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</si>
  <si>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</si>
  <si>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</si>
  <si>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</si>
  <si>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</si>
  <si>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</si>
  <si>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</si>
  <si>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</si>
  <si>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</si>
  <si>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</si>
  <si>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</si>
  <si>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</si>
  <si>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</si>
  <si>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</si>
  <si>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</si>
  <si>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</si>
  <si>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</si>
  <si>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</si>
  <si>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</si>
  <si>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</si>
  <si>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</si>
  <si>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</si>
  <si>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</si>
  <si>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</si>
  <si>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</si>
  <si>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</si>
  <si>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</si>
  <si>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</si>
  <si>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</si>
  <si>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</si>
  <si>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</si>
  <si>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</si>
  <si>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</si>
  <si>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</si>
  <si>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</si>
  <si>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</si>
  <si>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</si>
  <si>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</si>
  <si>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</si>
  <si>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</si>
  <si>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</si>
  <si>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</si>
  <si>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</si>
  <si>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</si>
  <si>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</si>
  <si>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</si>
  <si>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</si>
  <si>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</si>
  <si>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</si>
  <si>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</si>
  <si>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</si>
  <si>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</si>
  <si>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</si>
  <si>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</si>
  <si>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</si>
  <si>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</si>
  <si>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</si>
  <si>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</si>
  <si>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</si>
  <si>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</si>
  <si>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</si>
  <si>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</si>
  <si>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</si>
  <si>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</si>
  <si>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</si>
  <si>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</si>
  <si>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</si>
  <si>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</si>
  <si>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</si>
  <si>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</si>
  <si>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</si>
  <si>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</si>
  <si>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</si>
  <si>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</si>
  <si>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</si>
  <si>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</si>
  <si>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</si>
  <si>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</si>
  <si>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</si>
  <si>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</si>
  <si>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</si>
  <si>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</si>
  <si>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</si>
  <si>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</si>
  <si>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</si>
  <si>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</si>
  <si>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</si>
  <si>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</si>
  <si>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</si>
  <si>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</si>
  <si>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</si>
  <si>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</si>
  <si>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</si>
  <si>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</si>
  <si>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</si>
  <si>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</si>
  <si>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</si>
  <si>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</si>
  <si>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</si>
  <si>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</si>
  <si>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</si>
  <si>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</si>
  <si>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</si>
  <si>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</si>
  <si>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</si>
  <si>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</si>
  <si>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</si>
  <si>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</si>
  <si>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</si>
  <si>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</si>
  <si>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</si>
  <si>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</si>
  <si>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</si>
  <si>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</si>
  <si>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</si>
  <si>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</si>
  <si>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</si>
  <si>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</si>
  <si>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</si>
  <si>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</si>
  <si>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</si>
  <si>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</si>
  <si>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</si>
  <si>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</si>
  <si>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</si>
  <si>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</si>
  <si>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</si>
  <si>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</si>
  <si>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</si>
  <si>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</si>
  <si>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</si>
  <si>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</si>
  <si>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</si>
  <si>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</si>
  <si>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</si>
  <si>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</si>
  <si>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</si>
  <si>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</si>
  <si>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</si>
  <si>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</si>
  <si>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</si>
  <si>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</si>
  <si>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</si>
  <si>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</si>
  <si>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</si>
  <si>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</si>
  <si>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</si>
  <si>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</si>
  <si>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</si>
  <si>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</si>
  <si>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</si>
  <si>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</si>
  <si>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</si>
  <si>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</si>
  <si>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</si>
  <si>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</si>
  <si>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</si>
  <si>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</si>
  <si>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</si>
  <si>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</si>
  <si>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</si>
  <si>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</si>
  <si>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</si>
  <si>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</si>
  <si>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</si>
  <si>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</si>
  <si>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</si>
  <si>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</si>
  <si>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</si>
  <si>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</si>
  <si>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</si>
  <si>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</si>
  <si>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</si>
  <si>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</si>
  <si>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</si>
  <si>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</si>
  <si>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</si>
  <si>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</si>
  <si>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</si>
  <si>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</si>
  <si>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</si>
  <si>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</si>
  <si>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</si>
  <si>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</si>
  <si>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</si>
  <si>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</si>
  <si>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</si>
  <si>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</si>
  <si>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</si>
  <si>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</si>
  <si>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</si>
  <si>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</si>
  <si>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</si>
  <si>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</si>
  <si>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</si>
  <si>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</si>
  <si>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</si>
  <si>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</si>
  <si>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</si>
  <si>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</si>
  <si>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</si>
  <si>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</si>
  <si>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</si>
  <si>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</si>
  <si>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</si>
  <si>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</si>
  <si>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</si>
  <si>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</si>
  <si>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</si>
  <si>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</si>
  <si>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</si>
  <si>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</si>
  <si>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</si>
  <si>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</si>
  <si>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</si>
  <si>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</si>
  <si>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</si>
  <si>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</si>
  <si>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</si>
  <si>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</si>
  <si>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</si>
  <si>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</si>
  <si>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</si>
  <si>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</si>
  <si>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</si>
  <si>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</si>
  <si>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</si>
  <si>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</si>
  <si>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</si>
  <si>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</si>
  <si>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</si>
  <si>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</si>
  <si>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</si>
  <si>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</si>
  <si>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</si>
  <si>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</si>
  <si>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</si>
  <si>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</si>
  <si>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</si>
  <si>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</si>
  <si>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</si>
  <si>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</si>
  <si>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</si>
  <si>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</si>
  <si>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</si>
  <si>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</si>
  <si>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</si>
  <si>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</si>
  <si>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</si>
  <si>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</si>
  <si>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</si>
  <si>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</si>
  <si>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</si>
  <si>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</si>
  <si>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</si>
  <si>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</si>
  <si>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</si>
  <si>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</si>
  <si>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</si>
  <si>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</si>
  <si>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</si>
  <si>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</si>
  <si>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</si>
  <si>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</si>
  <si>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</si>
  <si>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</si>
  <si>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</si>
  <si>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</si>
  <si>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</si>
  <si>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</si>
  <si>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</si>
  <si>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</si>
  <si>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</si>
  <si>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</si>
  <si>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</si>
  <si>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</si>
  <si>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</si>
  <si>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</si>
  <si>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</si>
  <si>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</si>
  <si>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</si>
  <si>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</si>
  <si>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</si>
  <si>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</si>
  <si>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</si>
  <si>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</si>
  <si>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</si>
  <si>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</si>
  <si>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</si>
  <si>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</si>
  <si>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</si>
  <si>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</si>
  <si>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</si>
  <si>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</si>
  <si>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</si>
  <si>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</si>
  <si>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</si>
  <si>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</si>
  <si>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</si>
  <si>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</si>
  <si>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</si>
  <si>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</si>
  <si>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</si>
  <si>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</si>
  <si>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</si>
  <si>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</si>
  <si>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</si>
  <si>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</si>
  <si>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</si>
  <si>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</si>
  <si>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</si>
  <si>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</si>
  <si>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</si>
  <si>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</si>
  <si>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</si>
  <si>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</si>
  <si>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</si>
  <si>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</si>
  <si>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</si>
  <si>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</si>
  <si>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</si>
  <si>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</si>
  <si>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</si>
  <si>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</si>
  <si>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</si>
  <si>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</si>
  <si>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</si>
  <si>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</si>
  <si>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</si>
  <si>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</si>
  <si>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</si>
  <si>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</si>
  <si>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</si>
  <si>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</si>
  <si>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</si>
  <si>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</si>
  <si>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</si>
  <si>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</si>
  <si>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</si>
  <si>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</si>
  <si>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</si>
  <si>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</si>
  <si>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</si>
  <si>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</si>
  <si>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</si>
  <si>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</si>
  <si>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</si>
  <si>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</si>
  <si>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</si>
  <si>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</si>
  <si>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</si>
  <si>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</si>
  <si>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</si>
  <si>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</si>
  <si>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</si>
  <si>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</si>
  <si>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</si>
  <si>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</si>
  <si>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</si>
  <si>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</si>
  <si>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</si>
  <si>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</si>
  <si>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</si>
  <si>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</si>
  <si>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</si>
  <si>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</si>
  <si>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</si>
  <si>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</si>
  <si>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</si>
  <si>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</si>
  <si>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</si>
  <si>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</si>
  <si>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</si>
  <si>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</si>
  <si>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</si>
  <si>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</si>
  <si>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</si>
  <si>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</si>
  <si>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</si>
  <si>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</si>
  <si>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</si>
  <si>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</si>
  <si>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</si>
  <si>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</si>
  <si>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</si>
  <si>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</si>
  <si>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</si>
  <si>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</si>
  <si>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</si>
  <si>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</si>
  <si>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</si>
  <si>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</si>
  <si>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</si>
  <si>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</si>
  <si>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</si>
  <si>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</si>
  <si>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</si>
  <si>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</si>
  <si>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</si>
  <si>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</si>
  <si>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</si>
  <si>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</si>
  <si>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</si>
  <si>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</si>
  <si>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</si>
  <si>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</si>
  <si>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</si>
  <si>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</si>
  <si>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</si>
  <si>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</si>
  <si>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</si>
  <si>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</si>
  <si>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</si>
  <si>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</si>
  <si>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</si>
  <si>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</si>
  <si>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</si>
  <si>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</si>
  <si>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</si>
  <si>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</si>
  <si>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</si>
  <si>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</si>
  <si>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</si>
  <si>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</si>
  <si>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</si>
  <si>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</si>
  <si>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</si>
  <si>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</si>
  <si>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</si>
  <si>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</si>
  <si>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</si>
  <si>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</si>
  <si>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</si>
  <si>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</si>
  <si>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</si>
  <si>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</si>
  <si>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</si>
  <si>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</si>
  <si>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</si>
  <si>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</si>
  <si>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</si>
  <si>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</si>
  <si>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</si>
  <si>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</si>
  <si>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</si>
  <si>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</si>
  <si>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</si>
  <si>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</si>
  <si>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</si>
  <si>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</si>
  <si>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</si>
  <si>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</si>
  <si>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</si>
  <si>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</si>
  <si>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</si>
  <si>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</si>
  <si>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</si>
  <si>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</si>
  <si>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</si>
  <si>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</si>
  <si>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</si>
  <si>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</si>
  <si>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</si>
  <si>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</si>
  <si>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</si>
  <si>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</si>
  <si>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</si>
  <si>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</si>
  <si>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</si>
  <si>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</si>
  <si>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</si>
  <si>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</si>
  <si>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</si>
  <si>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</si>
  <si>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</si>
  <si>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</si>
  <si>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</si>
  <si>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</si>
  <si>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</si>
  <si>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</si>
  <si>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</si>
  <si>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</si>
  <si>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</si>
  <si>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</si>
  <si>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</si>
  <si>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</si>
  <si>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</si>
  <si>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</si>
  <si>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</si>
  <si>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</si>
  <si>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</si>
  <si>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</si>
  <si>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</si>
  <si>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</si>
  <si>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</si>
  <si>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</si>
  <si>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</si>
  <si>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</si>
  <si>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</si>
  <si>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</si>
  <si>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</si>
  <si>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</si>
  <si>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</si>
  <si>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</si>
  <si>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</si>
  <si>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</si>
  <si>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</si>
  <si>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</si>
  <si>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</si>
  <si>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</si>
  <si>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</si>
  <si>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</si>
  <si>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</si>
  <si>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</si>
  <si>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</si>
  <si>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</si>
  <si>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</si>
  <si>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</si>
  <si>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</si>
  <si>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</si>
  <si>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</si>
  <si>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</si>
  <si>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</si>
  <si>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</si>
  <si>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</si>
  <si>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</si>
  <si>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</si>
  <si>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</si>
  <si>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</si>
  <si>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</si>
  <si>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</si>
  <si>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</si>
  <si>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</si>
  <si>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</si>
  <si>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</si>
  <si>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</si>
  <si>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</si>
  <si>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</si>
  <si>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</si>
  <si>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</si>
  <si>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</si>
  <si>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</si>
  <si>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</si>
  <si>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</si>
  <si>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</si>
  <si>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</si>
  <si>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</si>
  <si>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</si>
  <si>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</si>
  <si>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</si>
  <si>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</si>
  <si>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</si>
  <si>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</si>
  <si>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</si>
  <si>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</si>
  <si>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</si>
  <si>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</si>
  <si>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</si>
  <si>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</si>
  <si>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</si>
  <si>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</si>
  <si>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</si>
  <si>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</si>
  <si>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</si>
  <si>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</si>
  <si>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</si>
  <si>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</si>
  <si>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</si>
  <si>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</si>
  <si>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</si>
  <si>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</si>
  <si>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</si>
  <si>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</si>
  <si>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</si>
  <si>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</si>
  <si>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</si>
  <si>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</si>
  <si>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</si>
  <si>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</si>
  <si>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</si>
  <si>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</si>
  <si>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</si>
  <si>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</si>
  <si>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</si>
  <si>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</si>
  <si>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</si>
  <si>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</si>
  <si>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</si>
  <si>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</si>
  <si>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</si>
  <si>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</si>
  <si>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</si>
  <si>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</si>
  <si>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</si>
  <si>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</si>
  <si>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</si>
  <si>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</si>
  <si>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</si>
  <si>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</si>
  <si>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</si>
  <si>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</si>
  <si>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</si>
  <si>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</si>
  <si>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</si>
  <si>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</si>
  <si>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</si>
  <si>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</si>
  <si>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</si>
  <si>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</si>
  <si>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</si>
  <si>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</si>
  <si>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</si>
  <si>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</si>
  <si>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</si>
  <si>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</si>
  <si>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</si>
  <si>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</si>
  <si>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</si>
  <si>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</si>
  <si>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</si>
  <si>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</si>
  <si>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</si>
  <si>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</si>
  <si>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</si>
  <si>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</si>
  <si>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</si>
  <si>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</si>
  <si>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</si>
  <si>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</si>
  <si>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</si>
  <si>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</si>
  <si>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</si>
  <si>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</si>
  <si>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</si>
  <si>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</si>
  <si>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</si>
  <si>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</si>
  <si>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</si>
  <si>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</si>
  <si>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</si>
  <si>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</si>
  <si>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</si>
  <si>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</si>
  <si>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</si>
  <si>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</si>
  <si>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</si>
  <si>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</si>
  <si>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</si>
  <si>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</si>
  <si>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</si>
  <si>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</si>
  <si>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</si>
  <si>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</si>
  <si>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</si>
  <si>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</si>
  <si>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</si>
  <si>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</si>
  <si>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</si>
  <si>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</si>
  <si>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</si>
  <si>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</si>
  <si>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</si>
  <si>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</si>
  <si>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</si>
  <si>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</si>
  <si>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</si>
  <si>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</si>
  <si>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</si>
  <si>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</si>
  <si>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</si>
  <si>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</si>
  <si>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</si>
  <si>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</si>
  <si>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</si>
  <si>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</si>
  <si>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</si>
  <si>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</si>
  <si>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</si>
  <si>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</si>
  <si>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</si>
  <si>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</si>
  <si>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</si>
  <si>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</si>
  <si>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</si>
  <si>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</si>
  <si>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</si>
  <si>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</si>
  <si>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</si>
  <si>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</si>
  <si>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</si>
  <si>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</si>
  <si>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</si>
  <si>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</si>
  <si>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</si>
  <si>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</si>
  <si>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</si>
  <si>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</si>
  <si>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</si>
  <si>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</si>
  <si>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</si>
  <si>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</si>
  <si>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</si>
  <si>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</si>
  <si>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</si>
  <si>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</si>
  <si>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</si>
  <si>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</si>
  <si>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</si>
  <si>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</si>
  <si>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</si>
  <si>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</si>
  <si>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</si>
  <si>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</si>
  <si>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</si>
  <si>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</si>
  <si>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</si>
  <si>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</si>
  <si>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</si>
  <si>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</si>
  <si>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</si>
  <si>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</si>
  <si>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</si>
  <si>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</si>
  <si>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</si>
  <si>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</si>
  <si>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</si>
  <si>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</si>
  <si>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</si>
  <si>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</si>
  <si>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</si>
  <si>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</si>
  <si>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</si>
  <si>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</si>
  <si>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</si>
  <si>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</si>
  <si>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</si>
  <si>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</si>
  <si>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</si>
  <si>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</si>
  <si>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</si>
  <si>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</si>
  <si>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</si>
  <si>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</si>
  <si>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</si>
  <si>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</si>
  <si>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</si>
  <si>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</si>
  <si>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</si>
  <si>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</si>
  <si>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</si>
  <si>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</si>
  <si>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</si>
  <si>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</si>
  <si>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</si>
  <si>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</si>
  <si>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</si>
  <si>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</si>
  <si>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</si>
  <si>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</si>
  <si>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</si>
  <si>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</si>
  <si>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</si>
  <si>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</si>
  <si>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</si>
  <si>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</si>
  <si>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</si>
  <si>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</si>
  <si>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</si>
  <si>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</si>
  <si>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</si>
  <si>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</si>
  <si>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</si>
  <si>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</si>
  <si>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</si>
  <si>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</si>
  <si>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</si>
  <si>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</si>
  <si>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</si>
  <si>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</si>
  <si>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</si>
  <si>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</si>
  <si>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</si>
  <si>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</si>
  <si>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</si>
  <si>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</si>
  <si>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</si>
  <si>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</si>
  <si>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</si>
  <si>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</si>
  <si>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</si>
  <si>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</si>
  <si>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</si>
  <si>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</si>
  <si>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</si>
  <si>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</si>
  <si>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</si>
  <si>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</si>
  <si>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</si>
  <si>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</si>
  <si>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</si>
  <si>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</si>
  <si>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</si>
  <si>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</si>
  <si>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</si>
  <si>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</si>
  <si>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</si>
  <si>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</si>
  <si>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</si>
  <si>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</si>
  <si>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</si>
  <si>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</si>
  <si>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</si>
  <si>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</si>
  <si>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</si>
  <si>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</si>
  <si>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</si>
  <si>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</si>
  <si>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</si>
  <si>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</si>
  <si>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</si>
  <si>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</si>
  <si>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</si>
  <si>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</si>
  <si>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</si>
  <si>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</si>
  <si>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</si>
  <si>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</si>
  <si>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</si>
  <si>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</si>
  <si>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</si>
  <si>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</si>
  <si>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</si>
  <si>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</si>
  <si>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</si>
  <si>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</si>
  <si>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</si>
  <si>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</si>
  <si>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</si>
  <si>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</si>
  <si>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</si>
  <si>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</si>
  <si>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</si>
  <si>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</si>
  <si>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</si>
  <si>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</si>
  <si>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</si>
  <si>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</si>
  <si>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</si>
  <si>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</si>
  <si>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</si>
  <si>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</si>
  <si>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</si>
  <si>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</si>
  <si>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</si>
  <si>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</si>
  <si>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</si>
  <si>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</si>
  <si>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</si>
  <si>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</si>
  <si>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</si>
  <si>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</si>
  <si>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</si>
  <si>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</si>
  <si>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</si>
  <si>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</si>
  <si>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</si>
  <si>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</si>
  <si>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</si>
  <si>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</si>
  <si>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</si>
  <si>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</si>
  <si>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</si>
  <si>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</si>
  <si>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</si>
  <si>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</si>
  <si>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</si>
  <si>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</si>
  <si>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</si>
  <si>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</si>
  <si>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</si>
  <si>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</si>
  <si>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</si>
  <si>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</si>
  <si>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</si>
  <si>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</si>
  <si>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</si>
  <si>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</si>
  <si>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</si>
  <si>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</si>
  <si>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</si>
  <si>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</si>
  <si>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</si>
  <si>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</si>
  <si>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</si>
  <si>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</si>
  <si>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</si>
  <si>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</si>
  <si>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</si>
  <si>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</si>
  <si>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</si>
  <si>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</si>
  <si>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</si>
  <si>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</si>
  <si>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</si>
  <si>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</si>
  <si>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</si>
  <si>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</si>
  <si>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</si>
  <si>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</si>
  <si>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</si>
  <si>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</si>
  <si>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</si>
  <si>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</si>
  <si>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</si>
  <si>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</si>
  <si>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</si>
  <si>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</si>
  <si>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</si>
  <si>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</si>
  <si>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</si>
  <si>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</si>
  <si>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</si>
  <si>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</si>
  <si>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</si>
  <si>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</si>
  <si>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</si>
  <si>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</si>
  <si>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</si>
  <si>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</si>
  <si>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</si>
  <si>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</si>
  <si>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</si>
  <si>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</si>
  <si>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</si>
  <si>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</si>
  <si>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</si>
  <si>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</si>
  <si>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</si>
  <si>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</si>
  <si>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</si>
  <si>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</si>
  <si>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</si>
  <si>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</si>
  <si>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</si>
  <si>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</si>
  <si>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</si>
  <si>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</si>
  <si>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</si>
  <si>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</si>
  <si>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</si>
  <si>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</si>
  <si>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</si>
  <si>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</si>
  <si>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</si>
  <si>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</si>
  <si>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</si>
  <si>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</si>
  <si>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</si>
  <si>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</si>
  <si>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</si>
  <si>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</si>
  <si>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</si>
  <si>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</si>
  <si>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</si>
  <si>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</si>
  <si>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</si>
  <si>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</si>
  <si>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</si>
  <si>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</si>
  <si>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</si>
  <si>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</si>
  <si>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</si>
  <si>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</si>
  <si>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</si>
  <si>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</si>
  <si>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</si>
  <si>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</si>
  <si>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</si>
  <si>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</si>
  <si>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</si>
  <si>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</si>
  <si>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</si>
  <si>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</si>
  <si>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</si>
  <si>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</si>
  <si>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</si>
  <si>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</si>
  <si>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</si>
  <si>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</si>
  <si>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</si>
  <si>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</si>
  <si>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</si>
  <si>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</si>
  <si>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</si>
  <si>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</si>
  <si>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</si>
  <si>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</si>
  <si>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</si>
  <si>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</si>
  <si>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</si>
  <si>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</si>
  <si>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</si>
  <si>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</si>
  <si>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</si>
  <si>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</si>
  <si>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</si>
  <si>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</si>
  <si>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</si>
  <si>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</si>
  <si>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</si>
  <si>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</si>
  <si>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</si>
  <si>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</si>
  <si>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</si>
  <si>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</si>
  <si>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</si>
  <si>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</si>
  <si>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</si>
  <si>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</si>
  <si>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</si>
  <si>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</si>
  <si>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</si>
  <si>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</si>
  <si>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</si>
  <si>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</si>
  <si>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</si>
  <si>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</si>
  <si>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</si>
  <si>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</si>
  <si>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</si>
  <si>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</si>
  <si>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</si>
  <si>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</si>
  <si>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</si>
  <si>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</si>
  <si>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</si>
  <si>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</si>
  <si>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</si>
  <si>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</si>
  <si>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</si>
  <si>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</si>
  <si>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</si>
  <si>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</si>
  <si>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</si>
  <si>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</si>
  <si>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</si>
  <si>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</si>
  <si>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</si>
  <si>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</si>
  <si>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</si>
  <si>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</si>
  <si>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</si>
  <si>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</si>
  <si>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</si>
  <si>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</si>
  <si>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</si>
  <si>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</si>
  <si>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</si>
  <si>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</si>
  <si>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</si>
  <si>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</si>
  <si>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</si>
  <si>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</si>
  <si>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</si>
  <si>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</si>
  <si>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</si>
  <si>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</si>
  <si>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</si>
  <si>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</si>
  <si>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</si>
  <si>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</si>
  <si>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</si>
  <si>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</si>
  <si>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</si>
  <si>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</si>
  <si>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</si>
  <si>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</si>
  <si>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</si>
  <si>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</si>
  <si>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</si>
  <si>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</si>
  <si>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</si>
  <si>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</si>
  <si>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</si>
  <si>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</si>
  <si>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</si>
  <si>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</si>
  <si>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</si>
  <si>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</si>
  <si>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</si>
  <si>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</si>
  <si>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</si>
  <si>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</si>
  <si>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</si>
  <si>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</si>
  <si>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</si>
  <si>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</si>
  <si>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</si>
  <si>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</si>
  <si>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</si>
  <si>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</si>
  <si>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</si>
  <si>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</si>
  <si>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</si>
  <si>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</si>
  <si>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</si>
  <si>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</si>
  <si>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</si>
  <si>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</si>
  <si>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</si>
  <si>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</si>
  <si>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</si>
  <si>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</si>
  <si>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</si>
  <si>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</si>
  <si>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</si>
  <si>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</si>
  <si>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</si>
  <si>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</si>
  <si>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</si>
  <si>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</si>
  <si>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</si>
  <si>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</si>
  <si>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</si>
  <si>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</si>
  <si>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</si>
  <si>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</si>
  <si>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</si>
  <si>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</si>
  <si>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</si>
  <si>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</si>
  <si>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</si>
  <si>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</si>
  <si>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</si>
  <si>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</si>
  <si>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</si>
  <si>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</si>
  <si>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</si>
  <si>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</si>
  <si>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</si>
  <si>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</si>
  <si>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</si>
  <si>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</si>
  <si>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</si>
  <si>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</si>
  <si>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</si>
  <si>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</si>
  <si>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</si>
  <si>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</si>
  <si>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</si>
  <si>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</si>
  <si>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</si>
  <si>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</si>
  <si>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</si>
  <si>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</si>
  <si>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</si>
  <si>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</si>
  <si>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</si>
  <si>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</si>
  <si>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</si>
  <si>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</si>
  <si>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</si>
  <si>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</si>
  <si>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</si>
  <si>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</si>
  <si>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</si>
  <si>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</si>
  <si>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</si>
  <si>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</si>
  <si>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</si>
  <si>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</si>
  <si>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</si>
  <si>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</si>
  <si>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</si>
  <si>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</si>
  <si>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</si>
  <si>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</si>
  <si>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</si>
  <si>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</si>
  <si>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</si>
  <si>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</si>
  <si>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</si>
  <si>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</si>
  <si>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</si>
  <si>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</si>
  <si>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</si>
  <si>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</si>
  <si>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</si>
  <si>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</si>
  <si>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</si>
  <si>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</si>
  <si>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</si>
  <si>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</si>
  <si>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</si>
  <si>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</si>
  <si>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</si>
  <si>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</si>
  <si>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</si>
  <si>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</si>
  <si>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</si>
  <si>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</si>
  <si>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</si>
  <si>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</si>
  <si>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</si>
  <si>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</si>
  <si>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</si>
  <si>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</si>
  <si>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</si>
  <si>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</si>
  <si>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</si>
  <si>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</si>
  <si>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</si>
  <si>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</si>
  <si>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</si>
  <si>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</si>
  <si>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</si>
  <si>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</si>
  <si>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</si>
  <si>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</si>
  <si>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</si>
  <si>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</si>
  <si>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</si>
  <si>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</si>
  <si>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</si>
  <si>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</si>
  <si>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</si>
  <si>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</si>
  <si>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</si>
  <si>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</si>
  <si>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</si>
  <si>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</si>
  <si>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</si>
  <si>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</si>
  <si>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</si>
  <si>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</si>
  <si>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</si>
  <si>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</si>
  <si>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</si>
  <si>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</si>
  <si>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</si>
  <si>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</si>
  <si>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</si>
  <si>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</si>
  <si>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</si>
  <si>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</si>
  <si>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</si>
  <si>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</si>
  <si>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</si>
  <si>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</si>
  <si>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</si>
  <si>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</si>
  <si>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</si>
  <si>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</si>
  <si>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</si>
  <si>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</si>
  <si>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</si>
  <si>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</si>
  <si>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</si>
  <si>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</si>
  <si>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</si>
  <si>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</si>
  <si>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</si>
  <si>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</si>
  <si>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</si>
  <si>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</si>
  <si>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</si>
  <si>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</si>
  <si>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</si>
  <si>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</si>
  <si>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</si>
  <si>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</si>
  <si>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</si>
  <si>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</si>
  <si>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</si>
  <si>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</si>
  <si>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</si>
  <si>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</si>
  <si>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</si>
  <si>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</si>
  <si>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</si>
  <si>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</si>
  <si>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</si>
  <si>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</si>
  <si>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</si>
  <si>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</si>
  <si>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</si>
  <si>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</si>
  <si>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</si>
  <si>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</si>
  <si>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</si>
  <si>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</si>
  <si>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</si>
  <si>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</si>
  <si>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</si>
  <si>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</si>
  <si>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</si>
  <si>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</si>
  <si>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</si>
  <si>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</si>
  <si>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</si>
  <si>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</si>
  <si>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</si>
  <si>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</si>
  <si>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</si>
  <si>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</si>
  <si>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</si>
  <si>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</si>
  <si>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</si>
  <si>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</si>
  <si>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</si>
  <si>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</si>
  <si>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</si>
  <si>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</si>
  <si>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</si>
  <si>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</si>
  <si>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</si>
  <si>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</si>
  <si>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</si>
  <si>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</si>
  <si>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</si>
  <si>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</si>
  <si>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</si>
  <si>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</si>
  <si>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</si>
  <si>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</si>
  <si>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</si>
  <si>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</si>
  <si>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</si>
  <si>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</si>
  <si>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</si>
  <si>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</si>
  <si>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</si>
  <si>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</si>
  <si>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</si>
  <si>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</si>
  <si>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</si>
  <si>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</si>
  <si>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</si>
  <si>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</si>
  <si>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</si>
  <si>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</si>
  <si>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</si>
  <si>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</si>
  <si>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</si>
  <si>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</si>
  <si>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</si>
  <si>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</si>
  <si>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</si>
  <si>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</si>
  <si>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</si>
  <si>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</si>
  <si>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</si>
  <si>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</si>
  <si>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</si>
  <si>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</si>
  <si>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</si>
  <si>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</si>
  <si>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</si>
  <si>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</si>
  <si>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</si>
  <si>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</si>
  <si>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</si>
  <si>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</si>
  <si>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</si>
  <si>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</si>
  <si>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</si>
  <si>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</si>
  <si>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</si>
  <si>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</si>
  <si>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</si>
  <si>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</si>
  <si>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</si>
  <si>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</si>
  <si>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</si>
  <si>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</si>
  <si>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</si>
  <si>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</si>
  <si>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</si>
  <si>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</si>
  <si>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</si>
  <si>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</si>
  <si>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</si>
  <si>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</si>
  <si>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</si>
  <si>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</si>
  <si>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</si>
  <si>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</si>
  <si>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</si>
  <si>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</si>
  <si>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</si>
  <si>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</si>
  <si>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</si>
  <si>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</si>
  <si>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</si>
  <si>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</si>
  <si>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</si>
  <si>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</si>
  <si>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</si>
  <si>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</si>
  <si>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</si>
  <si>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</si>
  <si>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</si>
  <si>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</si>
  <si>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</si>
  <si>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</si>
  <si>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</si>
  <si>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</si>
  <si>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</si>
  <si>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</si>
  <si>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</si>
  <si>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</si>
  <si>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</si>
  <si>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</si>
  <si>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</si>
  <si>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</si>
  <si>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</si>
  <si>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</si>
  <si>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</si>
  <si>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</si>
  <si>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</si>
  <si>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</si>
  <si>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</si>
  <si>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</si>
  <si>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</si>
  <si>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</si>
  <si>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</si>
  <si>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</si>
  <si>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</si>
  <si>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</si>
  <si>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</si>
  <si>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</si>
  <si>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</si>
  <si>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</si>
  <si>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</si>
  <si>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</si>
  <si>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</si>
  <si>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</si>
  <si>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</si>
  <si>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</si>
  <si>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</si>
  <si>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</si>
  <si>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</si>
  <si>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</si>
  <si>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</si>
  <si>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</si>
  <si>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</si>
  <si>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</si>
  <si>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</si>
  <si>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</si>
  <si>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</si>
  <si>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</si>
  <si>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</si>
  <si>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</si>
  <si>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</si>
  <si>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</si>
  <si>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</si>
  <si>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</si>
  <si>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</si>
  <si>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</si>
  <si>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</si>
  <si>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</si>
  <si>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</si>
  <si>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</si>
  <si>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</si>
  <si>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</si>
  <si>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</si>
  <si>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</si>
  <si>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</si>
  <si>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</si>
  <si>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</si>
  <si>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</si>
  <si>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</si>
  <si>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</si>
  <si>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</si>
  <si>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</si>
  <si>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</si>
  <si>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</si>
  <si>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</si>
  <si>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</si>
  <si>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</si>
  <si>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</si>
  <si>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</si>
  <si>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</si>
  <si>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</si>
  <si>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</si>
  <si>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</si>
  <si>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</si>
  <si>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</si>
  <si>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</si>
  <si>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</si>
  <si>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</si>
  <si>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</si>
  <si>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</si>
  <si>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</si>
  <si>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</si>
  <si>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</si>
  <si>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</si>
  <si>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</si>
  <si>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</si>
  <si>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</si>
  <si>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</si>
  <si>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</si>
  <si>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</si>
  <si>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</si>
  <si>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</si>
  <si>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</si>
  <si>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</si>
  <si>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</si>
  <si>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</si>
  <si>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</si>
  <si>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</si>
  <si>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</si>
  <si>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</si>
  <si>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</si>
  <si>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</si>
  <si>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</si>
  <si>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</si>
  <si>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</si>
  <si>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</si>
  <si>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</si>
  <si>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</si>
  <si>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</si>
  <si>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</si>
  <si>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</si>
  <si>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</si>
  <si>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</si>
  <si>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</si>
  <si>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</si>
  <si>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</si>
  <si>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</si>
  <si>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</si>
  <si>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</si>
  <si>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</si>
  <si>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</si>
  <si>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</si>
  <si>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</si>
  <si>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</si>
  <si>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</si>
  <si>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</si>
  <si>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</si>
  <si>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</si>
  <si>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</si>
  <si>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</si>
  <si>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</si>
  <si>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</si>
  <si>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</si>
  <si>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</si>
  <si>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</si>
  <si>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</si>
  <si>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</si>
  <si>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</si>
  <si>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</si>
  <si>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</si>
  <si>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</si>
  <si>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</si>
  <si>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</si>
  <si>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</si>
  <si>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</si>
  <si>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</si>
  <si>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</si>
  <si>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</si>
  <si>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</si>
  <si>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</si>
  <si>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</si>
  <si>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</si>
  <si>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</si>
  <si>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</si>
  <si>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</si>
  <si>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</si>
  <si>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</si>
  <si>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</si>
  <si>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</si>
  <si>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</si>
  <si>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</si>
  <si>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</si>
  <si>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</si>
  <si>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</si>
  <si>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</si>
  <si>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</si>
  <si>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</si>
  <si>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</si>
  <si>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</si>
  <si>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</si>
  <si>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</si>
  <si>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</si>
  <si>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</si>
  <si>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</si>
  <si>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</si>
  <si>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</si>
  <si>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</si>
  <si>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</si>
  <si>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</si>
  <si>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</si>
  <si>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</si>
  <si>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</si>
  <si>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</si>
  <si>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</si>
  <si>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</si>
  <si>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</si>
  <si>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</si>
  <si>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</si>
  <si>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</si>
  <si>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</si>
  <si>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</si>
  <si>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</si>
  <si>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</si>
  <si>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</si>
  <si>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</si>
  <si>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</si>
  <si>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</si>
  <si>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</si>
  <si>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</si>
  <si>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</si>
  <si>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</si>
  <si>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</si>
  <si>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</si>
  <si>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</si>
  <si>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</si>
  <si>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</si>
  <si>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</si>
  <si>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</si>
  <si>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</si>
  <si>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</si>
  <si>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</si>
  <si>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</si>
  <si>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</si>
  <si>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</si>
  <si>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</si>
  <si>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</si>
  <si>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</si>
  <si>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</si>
  <si>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</si>
  <si>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</si>
  <si>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</si>
  <si>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</si>
  <si>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</si>
  <si>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</si>
  <si>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</si>
  <si>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</si>
  <si>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</si>
  <si>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</si>
  <si>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</si>
  <si>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</si>
  <si>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</si>
  <si>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</si>
  <si>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</si>
  <si>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</si>
  <si>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</si>
  <si>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</si>
  <si>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</si>
  <si>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</si>
  <si>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</si>
  <si>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</si>
  <si>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</si>
  <si>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</si>
  <si>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</si>
  <si>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</si>
  <si>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</si>
  <si>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</si>
  <si>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</si>
  <si>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</si>
  <si>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</si>
  <si>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</si>
  <si>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</si>
  <si>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</si>
  <si>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</si>
  <si>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</si>
  <si>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</si>
  <si>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</si>
  <si>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</si>
  <si>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</si>
  <si>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</si>
  <si>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</si>
  <si>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</si>
  <si>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</si>
  <si>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</si>
  <si>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</si>
  <si>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</si>
  <si>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</si>
  <si>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</si>
  <si>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</si>
  <si>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</si>
  <si>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</si>
  <si>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</si>
  <si>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</si>
  <si>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</si>
  <si>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</si>
  <si>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</si>
  <si>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</si>
  <si>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</si>
  <si>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</si>
  <si>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</si>
  <si>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</si>
  <si>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</si>
  <si>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</si>
  <si>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</si>
  <si>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</si>
  <si>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</si>
  <si>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</si>
  <si>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</si>
  <si>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</si>
  <si>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</si>
  <si>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</si>
  <si>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</si>
  <si>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</si>
  <si>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</si>
  <si>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</si>
  <si>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</si>
  <si>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</si>
  <si>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</si>
  <si>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</si>
  <si>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</si>
  <si>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</si>
  <si>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</si>
  <si>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</si>
  <si>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</si>
  <si>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</si>
  <si>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</si>
  <si>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</si>
  <si>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</si>
  <si>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</si>
  <si>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</si>
  <si>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</si>
  <si>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</si>
  <si>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</si>
  <si>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</si>
  <si>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</si>
  <si>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</si>
  <si>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</si>
  <si>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</si>
  <si>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</si>
  <si>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</si>
  <si>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</si>
  <si>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</si>
  <si>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</si>
  <si>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</si>
  <si>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</si>
  <si>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</si>
  <si>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</si>
  <si>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</si>
  <si>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</si>
  <si>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</si>
  <si>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</si>
  <si>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</si>
  <si>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</si>
  <si>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</si>
  <si>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</si>
  <si>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</si>
  <si>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</si>
  <si>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</si>
  <si>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</si>
  <si>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</si>
  <si>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</si>
  <si>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</si>
  <si>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</si>
  <si>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</si>
  <si>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</si>
  <si>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</si>
  <si>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</si>
  <si>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</si>
  <si>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</si>
  <si>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</si>
  <si>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</si>
  <si>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</si>
  <si>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</si>
  <si>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</si>
  <si>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</si>
  <si>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</si>
  <si>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</si>
  <si>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</si>
  <si>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</si>
  <si>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</si>
  <si>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</si>
  <si>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</si>
  <si>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</si>
  <si>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</si>
  <si>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</si>
  <si>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</si>
  <si>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</si>
  <si>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</si>
  <si>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</si>
  <si>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</si>
  <si>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</si>
  <si>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</si>
  <si>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</si>
  <si>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</si>
  <si>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</si>
  <si>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</si>
  <si>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</si>
  <si>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</si>
  <si>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</si>
  <si>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</si>
  <si>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</si>
  <si>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</si>
  <si>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</si>
  <si>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</si>
  <si>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</si>
  <si>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</si>
  <si>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</si>
  <si>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</si>
  <si>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</si>
  <si>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</si>
  <si>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</si>
  <si>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</si>
  <si>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</si>
  <si>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</si>
  <si>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</si>
  <si>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</si>
  <si>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</si>
  <si>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</si>
  <si>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</si>
  <si>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</si>
  <si>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</si>
  <si>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</si>
  <si>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</si>
  <si>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</si>
  <si>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</si>
  <si>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</si>
  <si>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</si>
  <si>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</si>
  <si>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</si>
  <si>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</si>
  <si>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</si>
  <si>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</si>
  <si>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</si>
  <si>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</si>
  <si>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</si>
  <si>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</si>
  <si>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</si>
  <si>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</si>
  <si>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</si>
  <si>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</si>
  <si>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</si>
  <si>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</si>
  <si>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</si>
  <si>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</si>
  <si>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</si>
  <si>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</si>
  <si>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</si>
  <si>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</si>
  <si>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</si>
  <si>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</si>
  <si>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</si>
  <si>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</si>
  <si>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</si>
  <si>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</si>
  <si>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</si>
  <si>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</si>
  <si>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</si>
  <si>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</si>
  <si>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</si>
  <si>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</si>
  <si>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</si>
  <si>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</si>
  <si>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</si>
  <si>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</si>
  <si>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</si>
  <si>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</si>
  <si>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</si>
  <si>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</si>
  <si>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</si>
  <si>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</si>
  <si>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</si>
  <si>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</si>
  <si>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</si>
  <si>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</si>
  <si>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</si>
  <si>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</si>
  <si>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</si>
  <si>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</si>
  <si>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</si>
  <si>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</si>
  <si>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</si>
  <si>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</si>
  <si>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</si>
  <si>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</si>
  <si>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</si>
  <si>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</si>
  <si>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</si>
  <si>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</si>
  <si>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</si>
  <si>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</si>
  <si>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</si>
  <si>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</si>
  <si>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</si>
  <si>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</si>
  <si>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</si>
  <si>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</si>
  <si>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</si>
  <si>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</si>
  <si>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</si>
  <si>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</si>
  <si>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</si>
  <si>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</si>
  <si>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</si>
  <si>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</si>
  <si>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</si>
  <si>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</si>
  <si>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</si>
  <si>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</si>
  <si>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</si>
  <si>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</si>
  <si>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</si>
  <si>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</si>
  <si>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</si>
  <si>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</si>
  <si>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</si>
  <si>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</si>
  <si>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</si>
  <si>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</si>
  <si>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</si>
  <si>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</si>
  <si>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</si>
  <si>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</si>
  <si>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</si>
  <si>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</si>
  <si>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</si>
  <si>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</si>
  <si>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</si>
  <si>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</si>
  <si>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</si>
  <si>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</si>
  <si>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</si>
  <si>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</si>
  <si>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</si>
  <si>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</si>
  <si>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</si>
  <si>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</si>
  <si>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</si>
  <si>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</si>
  <si>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</si>
  <si>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</si>
  <si>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</si>
  <si>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</si>
  <si>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</si>
  <si>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</si>
  <si>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</si>
  <si>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</si>
  <si>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</si>
  <si>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</si>
  <si>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</si>
  <si>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</si>
  <si>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</si>
  <si>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</si>
  <si>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</si>
  <si>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</si>
  <si>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</si>
  <si>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</si>
  <si>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</si>
  <si>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</si>
  <si>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</si>
  <si>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</si>
  <si>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</si>
  <si>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</si>
  <si>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</si>
  <si>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</si>
  <si>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</si>
  <si>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</si>
  <si>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</si>
  <si>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</si>
  <si>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</si>
  <si>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</si>
  <si>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</si>
  <si>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</si>
  <si>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</si>
  <si>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</si>
  <si>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</si>
  <si>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</si>
  <si>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</si>
  <si>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</si>
  <si>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</si>
  <si>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</si>
  <si>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</si>
  <si>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</si>
  <si>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</si>
  <si>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</si>
  <si>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</si>
  <si>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</si>
  <si>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</si>
  <si>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</si>
  <si>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</si>
  <si>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</si>
  <si>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</si>
  <si>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</si>
  <si>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</si>
  <si>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</si>
  <si>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</si>
  <si>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</si>
  <si>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</si>
  <si>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</si>
  <si>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</si>
  <si>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</si>
  <si>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</si>
  <si>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</si>
  <si>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</si>
  <si>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</si>
  <si>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</si>
  <si>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</si>
  <si>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</si>
  <si>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</si>
  <si>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</si>
  <si>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</si>
  <si>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</si>
  <si>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</si>
  <si>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</si>
  <si>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</si>
  <si>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</si>
  <si>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</si>
  <si>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</si>
  <si>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</si>
  <si>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</si>
  <si>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</si>
  <si>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</si>
  <si>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</si>
  <si>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</si>
  <si>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</si>
  <si>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</si>
  <si>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</si>
  <si>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</si>
  <si>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</si>
  <si>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</si>
  <si>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</si>
  <si>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</si>
  <si>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</si>
  <si>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</si>
  <si>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</si>
  <si>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</si>
  <si>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</si>
  <si>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</si>
  <si>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</si>
  <si>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</si>
  <si>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</si>
  <si>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</si>
  <si>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</si>
  <si>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</si>
  <si>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</si>
  <si>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</si>
  <si>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</si>
  <si>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</si>
  <si>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</si>
  <si>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</si>
  <si>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</si>
  <si>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</si>
  <si>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</si>
  <si>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</si>
  <si>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</si>
  <si>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</si>
  <si>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</si>
  <si>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</si>
  <si>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</si>
  <si>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</si>
  <si>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</si>
  <si>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</si>
  <si>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</si>
  <si>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</si>
  <si>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</si>
  <si>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</si>
  <si>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</si>
  <si>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</si>
  <si>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</si>
  <si>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</si>
  <si>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</si>
  <si>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</si>
  <si>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</si>
  <si>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</si>
  <si>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</si>
  <si>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</si>
  <si>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</si>
  <si>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</si>
  <si>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</si>
  <si>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</si>
  <si>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</si>
  <si>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</si>
  <si>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</si>
  <si>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</si>
  <si>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</si>
  <si>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</si>
  <si>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</si>
  <si>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</si>
  <si>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</si>
  <si>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</si>
  <si>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</si>
  <si>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</si>
  <si>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</si>
  <si>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</si>
  <si>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</si>
  <si>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</si>
  <si>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</si>
  <si>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</si>
  <si>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</si>
  <si>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</si>
  <si>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</si>
  <si>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</si>
  <si>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</si>
  <si>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</si>
  <si>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</si>
  <si>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</si>
  <si>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</si>
  <si>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</si>
  <si>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</si>
  <si>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</si>
  <si>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</si>
  <si>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</si>
  <si>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</si>
  <si>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</si>
  <si>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</si>
  <si>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</si>
  <si>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</si>
  <si>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</si>
  <si>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</si>
  <si>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</si>
  <si>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</si>
  <si>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</si>
  <si>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</si>
  <si>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</si>
  <si>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</si>
  <si>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</si>
  <si>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</si>
  <si>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</si>
  <si>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</si>
  <si>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</si>
  <si>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</si>
  <si>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</si>
  <si>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</si>
  <si>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</si>
  <si>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</si>
  <si>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</si>
  <si>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</si>
  <si>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</si>
  <si>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</si>
  <si>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</si>
  <si>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</si>
  <si>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</si>
  <si>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</si>
  <si>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</si>
  <si>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</si>
  <si>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</si>
  <si>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</si>
  <si>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</si>
  <si>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</si>
  <si>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</si>
  <si>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</si>
  <si>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</si>
  <si>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</si>
  <si>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</si>
  <si>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</si>
  <si>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</si>
  <si>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</si>
  <si>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</si>
  <si>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</si>
  <si>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</si>
  <si>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</si>
  <si>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</si>
  <si>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</si>
  <si>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</si>
  <si>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</si>
  <si>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</si>
  <si>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</si>
  <si>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</si>
  <si>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</si>
  <si>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</si>
  <si>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</si>
  <si>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</si>
  <si>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</si>
  <si>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</si>
  <si>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</si>
  <si>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</si>
  <si>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</si>
  <si>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</si>
  <si>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</si>
  <si>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</si>
  <si>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</si>
  <si>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</si>
  <si>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</si>
  <si>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</si>
  <si>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</si>
  <si>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</si>
  <si>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</si>
  <si>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</si>
  <si>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</si>
  <si>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</si>
  <si>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</si>
  <si>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</si>
  <si>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</si>
  <si>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</si>
  <si>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</si>
  <si>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</si>
  <si>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</si>
  <si>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</si>
  <si>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</si>
  <si>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</si>
  <si>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</si>
  <si>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</si>
  <si>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</si>
  <si>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</si>
  <si>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</si>
  <si>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</si>
  <si>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</si>
  <si>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</si>
  <si>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</si>
  <si>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</si>
  <si>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</si>
  <si>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</si>
  <si>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</si>
  <si>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</si>
  <si>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</si>
  <si>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</si>
  <si>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</si>
  <si>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</si>
  <si>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</si>
  <si>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</si>
  <si>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</si>
  <si>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</si>
  <si>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</si>
  <si>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</si>
  <si>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</si>
  <si>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</si>
  <si>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</si>
  <si>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</si>
  <si>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</si>
  <si>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</si>
  <si>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</si>
  <si>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</si>
  <si>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</si>
  <si>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</si>
  <si>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</si>
  <si>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</si>
  <si>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</si>
  <si>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</si>
  <si>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</si>
  <si>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</si>
  <si>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</si>
  <si>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</si>
  <si>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</si>
  <si>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</si>
  <si>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</si>
  <si>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</si>
  <si>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</si>
  <si>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</si>
  <si>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</si>
  <si>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</si>
  <si>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</si>
  <si>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</si>
  <si>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</si>
  <si>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</si>
  <si>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</si>
  <si>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</si>
  <si>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</si>
  <si>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</si>
  <si>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</si>
  <si>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</si>
  <si>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</si>
  <si>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</si>
  <si>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</si>
  <si>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</si>
  <si>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</si>
  <si>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</si>
  <si>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</si>
  <si>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</si>
  <si>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</si>
  <si>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</si>
  <si>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</si>
  <si>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</si>
  <si>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</si>
  <si>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</si>
  <si>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</si>
  <si>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</si>
  <si>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</si>
  <si>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</si>
  <si>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</si>
  <si>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</si>
  <si>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</si>
  <si>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</si>
  <si>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</si>
  <si>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</si>
  <si>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</si>
  <si>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</si>
  <si>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</si>
  <si>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</si>
  <si>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</si>
  <si>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</si>
  <si>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</si>
  <si>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</si>
  <si>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</si>
  <si>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</si>
  <si>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</si>
  <si>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</si>
  <si>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</si>
  <si>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</si>
  <si>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</si>
  <si>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</si>
  <si>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</si>
  <si>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</si>
  <si>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</si>
  <si>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</si>
  <si>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</si>
  <si>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</si>
  <si>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</si>
  <si>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</si>
  <si>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</si>
  <si>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</si>
  <si>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</si>
  <si>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</si>
  <si>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</si>
  <si>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</si>
  <si>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</si>
  <si>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</si>
  <si>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</si>
  <si>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</si>
  <si>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</si>
  <si>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</si>
  <si>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</si>
  <si>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</si>
  <si>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</si>
  <si>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</si>
  <si>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</si>
  <si>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</si>
  <si>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</si>
  <si>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</si>
  <si>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</si>
  <si>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</si>
  <si>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</si>
  <si>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</si>
  <si>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</si>
  <si>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</si>
  <si>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</si>
  <si>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</si>
  <si>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</si>
  <si>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</si>
  <si>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</si>
  <si>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</si>
  <si>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</si>
  <si>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</si>
  <si>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</si>
  <si>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</si>
  <si>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</si>
  <si>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</si>
  <si>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</si>
  <si>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</si>
  <si>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</si>
  <si>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</si>
  <si>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</si>
  <si>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</si>
  <si>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</si>
  <si>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</si>
  <si>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</si>
  <si>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</si>
  <si>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</si>
  <si>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</si>
  <si>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</si>
  <si>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</si>
  <si>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</si>
  <si>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</si>
  <si>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</si>
  <si>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</si>
  <si>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</si>
  <si>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</si>
  <si>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</si>
  <si>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</si>
  <si>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</si>
  <si>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</si>
  <si>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</si>
  <si>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</si>
  <si>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</si>
  <si>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</si>
  <si>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</si>
  <si>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</si>
  <si>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</si>
  <si>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</si>
  <si>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</si>
  <si>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</si>
  <si>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</si>
  <si>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</si>
  <si>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</si>
  <si>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</si>
  <si>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</si>
  <si>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</si>
  <si>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</si>
  <si>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</si>
  <si>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</si>
  <si>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</si>
  <si>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</si>
  <si>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</si>
  <si>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</si>
  <si>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</si>
  <si>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</si>
  <si>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</si>
  <si>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</si>
  <si>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</si>
  <si>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</si>
  <si>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</si>
  <si>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</si>
  <si>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</si>
  <si>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</si>
  <si>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</si>
  <si>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</si>
  <si>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</si>
  <si>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</si>
  <si>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</si>
  <si>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</si>
  <si>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</si>
  <si>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</si>
  <si>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</si>
  <si>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</si>
  <si>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</si>
  <si>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</si>
  <si>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</si>
  <si>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</si>
  <si>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</si>
  <si>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</si>
  <si>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</si>
  <si>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</si>
  <si>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</si>
  <si>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</si>
  <si>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</si>
  <si>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</si>
  <si>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</si>
  <si>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</si>
  <si>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</si>
  <si>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</si>
  <si>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</si>
  <si>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</si>
  <si>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</si>
  <si>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</si>
  <si>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</si>
  <si>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</si>
  <si>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</si>
  <si>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</si>
  <si>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</si>
  <si>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</si>
  <si>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</si>
  <si>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</si>
  <si>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</si>
  <si>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</si>
  <si>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</si>
  <si>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</si>
  <si>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</si>
  <si>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</si>
  <si>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</si>
  <si>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</si>
  <si>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</si>
  <si>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</si>
  <si>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</si>
  <si>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</si>
  <si>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</si>
  <si>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</si>
  <si>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</si>
  <si>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</si>
  <si>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</si>
  <si>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</si>
  <si>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</si>
  <si>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</si>
  <si>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</si>
  <si>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</si>
  <si>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</si>
  <si>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</si>
  <si>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</si>
  <si>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</si>
  <si>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</si>
  <si>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</si>
  <si>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</si>
  <si>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</si>
  <si>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</si>
  <si>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</si>
  <si>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</si>
  <si>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</si>
  <si>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</si>
  <si>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</si>
  <si>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</si>
  <si>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</si>
  <si>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</si>
  <si>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</si>
  <si>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</si>
  <si>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</si>
  <si>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</si>
  <si>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</si>
  <si>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</si>
  <si>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</si>
  <si>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</si>
  <si>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</si>
  <si>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</si>
  <si>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</si>
  <si>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</si>
  <si>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</si>
  <si>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</si>
  <si>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</si>
  <si>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</si>
  <si>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</si>
  <si>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</si>
  <si>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</si>
  <si>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</si>
  <si>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</si>
  <si>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</si>
  <si>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</si>
  <si>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</si>
  <si>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</si>
  <si>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</si>
  <si>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</si>
  <si>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</si>
  <si>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</si>
  <si>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</si>
  <si>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</si>
  <si>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</si>
  <si>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</si>
  <si>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</si>
  <si>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</si>
  <si>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</si>
  <si>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</si>
  <si>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</si>
  <si>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</si>
  <si>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</si>
  <si>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</si>
  <si>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</si>
  <si>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</si>
  <si>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</si>
  <si>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</si>
  <si>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</si>
  <si>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</si>
  <si>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</si>
  <si>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</si>
  <si>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</si>
  <si>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</si>
  <si>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</si>
  <si>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</si>
  <si>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</si>
  <si>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</si>
  <si>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</si>
  <si>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</si>
  <si>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</si>
  <si>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</si>
  <si>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</si>
  <si>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</si>
  <si>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</si>
  <si>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</si>
  <si>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</si>
  <si>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</si>
  <si>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</si>
  <si>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</si>
  <si>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</si>
  <si>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</si>
  <si>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</si>
  <si>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</si>
  <si>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</si>
  <si>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</si>
  <si>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</si>
  <si>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</si>
  <si>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</si>
  <si>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</si>
  <si>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</si>
  <si>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</si>
  <si>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</si>
  <si>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</si>
  <si>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</si>
  <si>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</si>
  <si>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</si>
  <si>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</si>
  <si>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</si>
  <si>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</si>
  <si>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</si>
  <si>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</si>
  <si>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</si>
  <si>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</si>
  <si>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</si>
  <si>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</si>
  <si>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</si>
  <si>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</si>
  <si>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</si>
  <si>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</si>
  <si>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</si>
  <si>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</si>
  <si>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</si>
  <si>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</si>
  <si>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</si>
  <si>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</si>
  <si>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</si>
  <si>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</si>
  <si>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</si>
  <si>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</si>
  <si>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</si>
  <si>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</si>
  <si>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</si>
  <si>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</si>
  <si>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</si>
  <si>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</si>
  <si>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</si>
  <si>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</si>
  <si>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</si>
  <si>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</si>
  <si>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</si>
  <si>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</si>
  <si>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</si>
  <si>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</si>
  <si>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</si>
  <si>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</si>
  <si>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</si>
  <si>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</si>
  <si>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</si>
  <si>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</si>
  <si>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</si>
  <si>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</si>
  <si>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</si>
  <si>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</si>
  <si>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</si>
  <si>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</si>
  <si>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</si>
  <si>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</si>
  <si>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</si>
  <si>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</si>
  <si>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</si>
  <si>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</si>
  <si>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</si>
  <si>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</si>
  <si>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</si>
  <si>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</si>
  <si>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</si>
  <si>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</si>
  <si>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</si>
  <si>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</si>
  <si>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</si>
  <si>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</si>
  <si>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</si>
  <si>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</si>
  <si>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</si>
  <si>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</si>
  <si>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</si>
  <si>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</si>
  <si>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</si>
  <si>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</si>
  <si>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</si>
  <si>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</si>
  <si>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</si>
  <si>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</si>
  <si>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</si>
  <si>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</si>
  <si>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</si>
  <si>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</si>
  <si>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</si>
  <si>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</si>
  <si>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</si>
  <si>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</si>
  <si>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</si>
  <si>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</si>
  <si>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</si>
  <si>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</si>
  <si>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</si>
  <si>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</si>
  <si>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</si>
  <si>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</si>
  <si>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</si>
  <si>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</si>
  <si>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</si>
  <si>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</si>
  <si>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</si>
  <si>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</si>
  <si>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</si>
  <si>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</si>
  <si>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</si>
  <si>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</si>
  <si>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</si>
  <si>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</si>
  <si>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</si>
  <si>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</si>
  <si>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</si>
  <si>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</si>
  <si>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</si>
  <si>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</si>
  <si>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</si>
  <si>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</si>
  <si>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</si>
  <si>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</si>
  <si>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</si>
  <si>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</si>
  <si>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</si>
  <si>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</si>
  <si>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</si>
  <si>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</si>
  <si>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</si>
  <si>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</si>
  <si>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</si>
  <si>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</si>
  <si>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</si>
  <si>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</si>
  <si>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</si>
  <si>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</si>
  <si>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</si>
  <si>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</si>
  <si>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</si>
  <si>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</si>
  <si>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</si>
  <si>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</si>
  <si>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</si>
  <si>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</si>
  <si>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</si>
  <si>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</si>
  <si>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</si>
  <si>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</si>
  <si>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</si>
  <si>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</si>
  <si>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</si>
  <si>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</si>
  <si>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</si>
  <si>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</si>
  <si>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</si>
  <si>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</si>
  <si>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</si>
  <si>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</si>
  <si>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</si>
  <si>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</si>
  <si>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</si>
  <si>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</si>
  <si>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</si>
  <si>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</si>
  <si>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</si>
  <si>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</si>
  <si>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</si>
  <si>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</si>
  <si>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</si>
  <si>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</si>
  <si>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</si>
  <si>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</si>
  <si>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</si>
  <si>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</si>
  <si>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</si>
  <si>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</si>
  <si>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</si>
  <si>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</si>
  <si>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</si>
  <si>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</si>
  <si>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</si>
  <si>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</si>
  <si>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</si>
  <si>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</si>
  <si>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</si>
  <si>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</si>
  <si>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</si>
  <si>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</si>
  <si>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</si>
  <si>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</si>
  <si>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</si>
  <si>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</si>
  <si>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</si>
  <si>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</si>
  <si>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</si>
  <si>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</si>
  <si>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</si>
  <si>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</si>
  <si>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</si>
  <si>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</si>
  <si>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</si>
  <si>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</si>
  <si>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</si>
  <si>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</si>
  <si>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</si>
  <si>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</si>
  <si>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</si>
  <si>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</si>
  <si>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</si>
  <si>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</si>
  <si>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</si>
  <si>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</si>
  <si>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</si>
  <si>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</si>
  <si>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</si>
  <si>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</si>
  <si>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</si>
  <si>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</si>
  <si>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</si>
  <si>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</si>
  <si>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</si>
  <si>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</si>
  <si>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</si>
  <si>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</si>
  <si>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</si>
  <si>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</si>
  <si>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</si>
  <si>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</si>
  <si>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</si>
  <si>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</si>
  <si>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</si>
  <si>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</si>
  <si>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</si>
  <si>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</si>
  <si>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</si>
  <si>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</si>
  <si>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</si>
  <si>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</si>
  <si>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</si>
  <si>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</si>
  <si>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</si>
  <si>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</si>
  <si>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</si>
  <si>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</si>
  <si>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</si>
  <si>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</si>
  <si>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</si>
  <si>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</si>
  <si>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</si>
  <si>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</si>
  <si>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</si>
  <si>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</si>
  <si>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</si>
  <si>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</si>
  <si>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</si>
  <si>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</si>
  <si>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</si>
  <si>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</si>
  <si>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</si>
  <si>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</si>
  <si>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</si>
  <si>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</si>
  <si>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</si>
  <si>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</si>
  <si>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</si>
  <si>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</si>
  <si>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</si>
  <si>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</si>
  <si>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</si>
  <si>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</si>
  <si>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</si>
  <si>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</si>
  <si>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</si>
  <si>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</si>
  <si>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</si>
  <si>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</si>
  <si>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</si>
  <si>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</si>
  <si>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</si>
  <si>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</si>
  <si>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</si>
  <si>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</si>
  <si>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</si>
  <si>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</si>
  <si>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</si>
  <si>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</si>
  <si>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</si>
  <si>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</si>
  <si>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</si>
  <si>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</si>
  <si>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</si>
  <si>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</si>
  <si>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</si>
  <si>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</si>
  <si>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</si>
  <si>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</si>
  <si>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</si>
  <si>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</si>
  <si>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</si>
  <si>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</si>
  <si>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</si>
  <si>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</si>
  <si>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</si>
  <si>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</si>
  <si>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</si>
  <si>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</si>
  <si>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</si>
  <si>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</si>
  <si>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</si>
  <si>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</si>
  <si>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</si>
  <si>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</si>
  <si>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</si>
  <si>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</si>
  <si>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</si>
  <si>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</si>
  <si>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</si>
  <si>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</si>
  <si>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</si>
  <si>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</si>
  <si>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</si>
  <si>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</si>
  <si>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</si>
  <si>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</si>
  <si>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</si>
  <si>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</si>
  <si>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</si>
  <si>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</si>
  <si>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</si>
  <si>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</si>
  <si>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</si>
  <si>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</si>
  <si>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</si>
  <si>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</si>
  <si>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</si>
  <si>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</si>
  <si>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</si>
  <si>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</si>
  <si>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</si>
  <si>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</si>
  <si>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</si>
  <si>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</si>
  <si>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</si>
  <si>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</si>
  <si>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</si>
  <si>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</si>
  <si>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</si>
  <si>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</si>
  <si>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</si>
  <si>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</si>
  <si>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</si>
  <si>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</si>
  <si>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</si>
  <si>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</si>
  <si>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</si>
  <si>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</si>
  <si>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</si>
  <si>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</si>
  <si>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</si>
  <si>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</si>
  <si>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</si>
  <si>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</si>
  <si>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</si>
  <si>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</si>
  <si>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</si>
  <si>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</si>
  <si>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</si>
  <si>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</si>
  <si>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</si>
  <si>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</si>
  <si>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</si>
  <si>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</si>
  <si>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</si>
  <si>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</si>
  <si>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</si>
  <si>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</si>
  <si>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</si>
  <si>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</si>
  <si>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</si>
  <si>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</si>
  <si>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</si>
  <si>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</si>
  <si>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</si>
  <si>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</si>
  <si>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</si>
  <si>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</si>
  <si>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</si>
  <si>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</si>
  <si>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</si>
  <si>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</si>
  <si>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</si>
  <si>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</si>
  <si>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</si>
  <si>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</si>
  <si>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</si>
  <si>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</si>
  <si>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</si>
  <si>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</si>
  <si>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</si>
  <si>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</si>
  <si>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</si>
  <si>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</si>
  <si>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</si>
  <si>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</si>
  <si>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</si>
  <si>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</si>
  <si>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</si>
  <si>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</si>
  <si>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</si>
  <si>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</si>
  <si>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</si>
  <si>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</si>
  <si>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</si>
  <si>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</si>
  <si>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</si>
  <si>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</si>
  <si>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</si>
  <si>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</si>
  <si>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</si>
  <si>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</si>
  <si>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</si>
  <si>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</si>
  <si>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</si>
  <si>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</si>
  <si>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</si>
  <si>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</si>
  <si>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</si>
  <si>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</si>
  <si>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</si>
  <si>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</si>
  <si>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</si>
  <si>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</si>
  <si>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</si>
  <si>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</si>
  <si>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</si>
  <si>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</si>
  <si>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</si>
  <si>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</si>
  <si>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</si>
  <si>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</si>
  <si>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</si>
  <si>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</si>
  <si>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</si>
  <si>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</si>
  <si>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</si>
  <si>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</si>
  <si>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</si>
  <si>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</si>
  <si>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</si>
  <si>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</si>
  <si>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</si>
  <si>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</si>
  <si>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</si>
  <si>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</si>
  <si>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</si>
  <si>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</si>
  <si>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</si>
  <si>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</si>
  <si>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</si>
  <si>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</si>
  <si>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</si>
  <si>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</si>
  <si>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</si>
  <si>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</si>
  <si>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</si>
  <si>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</si>
  <si>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</si>
  <si>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</si>
  <si>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</si>
  <si>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</si>
  <si>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</si>
  <si>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</si>
  <si>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</si>
  <si>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</si>
  <si>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</si>
  <si>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</si>
  <si>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</si>
  <si>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</si>
  <si>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</si>
  <si>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</si>
  <si>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</si>
  <si>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</si>
  <si>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</si>
  <si>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</si>
  <si>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</si>
  <si>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</si>
  <si>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</si>
  <si>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</si>
  <si>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</si>
  <si>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</si>
  <si>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</si>
  <si>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</si>
  <si>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</si>
  <si>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</si>
  <si>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</si>
  <si>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</si>
  <si>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</si>
  <si>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</si>
  <si>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</si>
  <si>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</si>
  <si>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</si>
  <si>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</si>
  <si>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</si>
  <si>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</si>
  <si>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</si>
  <si>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</si>
  <si>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</si>
  <si>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</si>
  <si>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</si>
  <si>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</si>
  <si>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</si>
  <si>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</si>
  <si>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</si>
  <si>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</si>
  <si>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</si>
  <si>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</si>
  <si>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</si>
  <si>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</si>
  <si>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</si>
  <si>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</si>
  <si>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</si>
  <si>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</si>
  <si>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</si>
  <si>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</si>
  <si>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</si>
  <si>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</si>
  <si>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</si>
  <si>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</si>
  <si>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</si>
  <si>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</si>
  <si>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</si>
  <si>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</si>
  <si>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</si>
  <si>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</si>
  <si>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</si>
  <si>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</si>
  <si>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</si>
  <si>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</si>
  <si>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</si>
  <si>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</si>
  <si>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</si>
  <si>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</si>
  <si>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</si>
  <si>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</si>
  <si>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</si>
  <si>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</si>
  <si>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</si>
  <si>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</si>
  <si>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</si>
  <si>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</si>
  <si>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</si>
  <si>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</si>
  <si>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</si>
  <si>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</si>
  <si>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</si>
  <si>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</si>
  <si>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</si>
  <si>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</si>
  <si>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</si>
  <si>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</si>
  <si>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</si>
  <si>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</si>
  <si>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</si>
  <si>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</si>
  <si>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</si>
  <si>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</si>
  <si>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</si>
  <si>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</si>
  <si>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</si>
  <si>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</si>
  <si>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</si>
  <si>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</si>
  <si>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</si>
  <si>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</si>
  <si>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</si>
  <si>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</si>
  <si>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</si>
  <si>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</si>
  <si>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</si>
  <si>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</si>
  <si>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</si>
  <si>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</si>
  <si>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</si>
  <si>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</si>
  <si>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</si>
  <si>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</si>
  <si>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</si>
  <si>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</si>
  <si>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</si>
  <si>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</si>
  <si>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</si>
  <si>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</si>
  <si>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</si>
  <si>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</si>
  <si>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</si>
  <si>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</si>
  <si>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</si>
  <si>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</si>
  <si>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</si>
  <si>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</si>
  <si>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</si>
  <si>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</si>
  <si>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</si>
  <si>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</si>
  <si>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</si>
  <si>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</si>
  <si>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</si>
  <si>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</si>
  <si>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</si>
  <si>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</si>
  <si>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</si>
  <si>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</si>
  <si>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</si>
  <si>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</si>
  <si>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</si>
  <si>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</si>
  <si>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</si>
  <si>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</si>
  <si>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</si>
  <si>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</si>
  <si>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</si>
  <si>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</si>
  <si>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</si>
  <si>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</si>
  <si>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</si>
  <si>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</si>
  <si>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</si>
  <si>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</si>
  <si>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</si>
  <si>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</si>
  <si>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</si>
  <si>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</si>
  <si>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</si>
  <si>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</si>
  <si>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</si>
  <si>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</si>
  <si>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</si>
  <si>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</si>
  <si>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</si>
  <si>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</si>
  <si>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</si>
  <si>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</si>
  <si>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</si>
  <si>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</si>
  <si>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</si>
  <si>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</si>
  <si>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</si>
  <si>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</si>
  <si>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</si>
  <si>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</si>
  <si>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</si>
  <si>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</si>
  <si>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</si>
  <si>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</si>
  <si>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</si>
  <si>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</si>
  <si>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</si>
  <si>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</si>
  <si>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</si>
  <si>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</si>
  <si>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</si>
  <si>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</si>
  <si>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</si>
  <si>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</si>
  <si>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</si>
  <si>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</si>
  <si>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</si>
  <si>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</si>
  <si>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</si>
  <si>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</si>
  <si>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</si>
  <si>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</si>
  <si>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</si>
  <si>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</si>
  <si>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</si>
  <si>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</si>
  <si>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</si>
  <si>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</si>
  <si>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</si>
  <si>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</si>
  <si>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</si>
  <si>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</si>
  <si>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</si>
  <si>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</si>
  <si>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</si>
  <si>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</si>
  <si>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</si>
  <si>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</si>
  <si>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</si>
  <si>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</si>
  <si>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</si>
  <si>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</si>
  <si>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</si>
  <si>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</si>
  <si>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</si>
  <si>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</si>
  <si>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</si>
  <si>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</si>
  <si>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</si>
  <si>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</si>
  <si>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</si>
  <si>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</si>
  <si>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</si>
  <si>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</si>
  <si>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</si>
  <si>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</si>
  <si>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</si>
  <si>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</si>
  <si>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</si>
  <si>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</si>
  <si>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</si>
  <si>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</si>
  <si>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</si>
  <si>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</si>
  <si>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</si>
  <si>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</si>
  <si>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</si>
  <si>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</si>
  <si>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</si>
  <si>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</si>
  <si>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</si>
  <si>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</si>
  <si>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</si>
  <si>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</si>
  <si>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</si>
  <si>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</si>
  <si>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</si>
  <si>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</si>
  <si>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</si>
  <si>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</si>
  <si>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</si>
  <si>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</si>
  <si>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</si>
  <si>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</si>
  <si>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</si>
  <si>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</si>
  <si>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</si>
  <si>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</si>
  <si>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</si>
  <si>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</si>
  <si>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</si>
  <si>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</si>
  <si>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</si>
  <si>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</si>
  <si>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</si>
  <si>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</si>
  <si>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</si>
  <si>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</si>
  <si>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</si>
  <si>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</si>
  <si>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</si>
  <si>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</si>
  <si>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</si>
  <si>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</si>
  <si>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</si>
  <si>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</si>
  <si>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</si>
  <si>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</si>
  <si>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</si>
  <si>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</si>
  <si>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</si>
  <si>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</si>
  <si>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</si>
  <si>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</si>
  <si>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</si>
  <si>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</si>
  <si>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</si>
  <si>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</si>
  <si>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</si>
  <si>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</si>
  <si>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</si>
  <si>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</si>
  <si>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</si>
  <si>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</si>
  <si>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</si>
  <si>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</si>
  <si>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</si>
  <si>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</si>
  <si>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</si>
  <si>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</si>
  <si>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</si>
  <si>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</si>
  <si>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</si>
  <si>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</si>
  <si>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</si>
  <si>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</si>
  <si>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</si>
  <si>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</si>
  <si>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</si>
  <si>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</si>
  <si>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</si>
  <si>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</si>
  <si>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</si>
  <si>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</si>
  <si>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</si>
  <si>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</si>
  <si>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</si>
  <si>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</si>
  <si>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</si>
  <si>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</si>
  <si>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</si>
  <si>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</si>
  <si>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</si>
  <si>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</si>
  <si>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</si>
  <si>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</si>
  <si>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</si>
  <si>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</si>
  <si>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</si>
  <si>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</si>
  <si>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</si>
  <si>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</si>
  <si>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</si>
  <si>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</si>
  <si>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</si>
  <si>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</si>
  <si>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</si>
  <si>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</si>
  <si>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</si>
  <si>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</si>
  <si>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</si>
  <si>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</si>
  <si>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</si>
  <si>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</si>
  <si>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</si>
  <si>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</si>
  <si>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</si>
  <si>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</si>
  <si>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</si>
  <si>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</si>
  <si>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</si>
  <si>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</si>
  <si>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</si>
  <si>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</si>
  <si>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</si>
  <si>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</si>
  <si>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</si>
  <si>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</si>
  <si>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</si>
  <si>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</si>
  <si>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</si>
  <si>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</si>
  <si>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</si>
  <si>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</si>
  <si>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</si>
  <si>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</si>
  <si>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</si>
  <si>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</si>
  <si>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</si>
  <si>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</si>
  <si>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</si>
  <si>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</si>
  <si>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</si>
  <si>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</si>
  <si>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</si>
  <si>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</si>
  <si>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</si>
  <si>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</si>
  <si>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</si>
  <si>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</si>
  <si>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</si>
  <si>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</si>
  <si>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</si>
  <si>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</si>
  <si>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</si>
  <si>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</si>
  <si>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</si>
  <si>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</si>
  <si>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</si>
  <si>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</si>
  <si>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</si>
  <si>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</si>
  <si>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</si>
  <si>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</si>
  <si>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</si>
  <si>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</si>
  <si>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</si>
  <si>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</si>
  <si>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</si>
  <si>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</si>
  <si>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</si>
  <si>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</si>
  <si>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</si>
  <si>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</si>
  <si>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</si>
  <si>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</si>
  <si>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</si>
  <si>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</si>
  <si>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</si>
  <si>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</si>
  <si>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</si>
  <si>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</si>
  <si>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</si>
  <si>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</si>
  <si>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</si>
  <si>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</si>
  <si>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</si>
  <si>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</si>
  <si>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</si>
  <si>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</si>
  <si>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</si>
  <si>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</si>
  <si>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</si>
  <si>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</si>
  <si>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</si>
  <si>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</si>
  <si>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</si>
  <si>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</si>
  <si>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</si>
  <si>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</si>
  <si>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</si>
  <si>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</si>
  <si>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</si>
  <si>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</si>
  <si>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</si>
  <si>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</si>
  <si>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</si>
  <si>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</si>
  <si>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</si>
  <si>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</si>
  <si>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</si>
  <si>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</si>
  <si>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</si>
  <si>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</si>
  <si>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</si>
  <si>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</si>
  <si>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</si>
  <si>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</si>
  <si>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</si>
  <si>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</si>
  <si>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</si>
  <si>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</si>
  <si>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</si>
  <si>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</si>
  <si>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</si>
  <si>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</si>
  <si>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</si>
  <si>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</si>
  <si>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</si>
  <si>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</si>
  <si>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</si>
  <si>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</si>
  <si>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</si>
  <si>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</si>
  <si>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</si>
  <si>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</si>
  <si>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</si>
  <si>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</si>
  <si>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</si>
  <si>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</si>
  <si>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</si>
  <si>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</si>
  <si>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</si>
  <si>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</si>
  <si>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</si>
  <si>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</si>
  <si>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</si>
  <si>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</si>
  <si>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</si>
  <si>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</si>
  <si>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</si>
  <si>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</si>
  <si>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</si>
  <si>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</si>
  <si>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</si>
  <si>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</si>
  <si>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</si>
  <si>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</si>
  <si>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</si>
  <si>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</si>
  <si>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</si>
  <si>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</si>
  <si>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</si>
  <si>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</si>
  <si>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</si>
  <si>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</si>
  <si>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</si>
  <si>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</si>
  <si>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</si>
  <si>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</si>
  <si>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</si>
  <si>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</si>
  <si>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</si>
  <si>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</si>
  <si>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</si>
  <si>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</si>
  <si>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</si>
  <si>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</si>
  <si>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</si>
  <si>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</si>
  <si>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</si>
  <si>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</si>
  <si>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</si>
  <si>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</si>
  <si>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</si>
  <si>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</si>
  <si>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</si>
  <si>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</si>
  <si>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</si>
  <si>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</si>
  <si>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</si>
  <si>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</si>
  <si>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</si>
  <si>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</si>
  <si>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</si>
  <si>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</si>
  <si>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</si>
  <si>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</si>
  <si>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</si>
  <si>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</si>
  <si>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</si>
  <si>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</si>
  <si>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</si>
  <si>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</si>
  <si>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</si>
  <si>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</si>
  <si>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</si>
  <si>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</si>
  <si>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</si>
  <si>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</si>
  <si>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</si>
  <si>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</si>
  <si>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</si>
  <si>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</si>
  <si>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</si>
  <si>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</si>
  <si>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</si>
  <si>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</si>
  <si>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</si>
  <si>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</si>
  <si>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</si>
  <si>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</si>
  <si>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</si>
  <si>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</si>
  <si>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</si>
  <si>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</si>
  <si>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</si>
  <si>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</si>
  <si>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</si>
  <si>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</si>
  <si>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</si>
  <si>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</si>
  <si>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</si>
  <si>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</si>
  <si>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</si>
  <si>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</si>
  <si>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</si>
  <si>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</si>
  <si>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</si>
  <si>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</si>
  <si>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</si>
  <si>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</si>
  <si>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</si>
  <si>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</si>
  <si>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</si>
  <si>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</si>
  <si>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</si>
  <si>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</si>
  <si>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</si>
  <si>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</si>
  <si>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</si>
  <si>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</si>
  <si>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</si>
  <si>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</si>
  <si>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</si>
  <si>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</si>
  <si>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</si>
  <si>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</si>
  <si>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</si>
  <si>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</si>
  <si>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</si>
  <si>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</si>
  <si>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</si>
  <si>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</si>
  <si>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</si>
  <si>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</si>
  <si>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</si>
  <si>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</si>
  <si>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</si>
  <si>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</si>
  <si>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</si>
  <si>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</si>
  <si>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</si>
  <si>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</si>
  <si>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</si>
  <si>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</si>
  <si>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</si>
  <si>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</si>
  <si>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</si>
  <si>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</si>
  <si>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</si>
  <si>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</si>
  <si>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</si>
  <si>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</si>
  <si>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</si>
  <si>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</si>
  <si>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</si>
  <si>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</si>
  <si>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</si>
  <si>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</si>
  <si>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</si>
  <si>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</si>
  <si>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</si>
  <si>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</si>
  <si>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</si>
  <si>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</si>
  <si>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</si>
  <si>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</si>
  <si>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</si>
  <si>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</si>
  <si>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</si>
  <si>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</si>
  <si>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</si>
  <si>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</si>
  <si>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</si>
  <si>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</si>
  <si>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</si>
  <si>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</si>
  <si>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</si>
  <si>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</si>
  <si>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</si>
  <si>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</si>
  <si>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</si>
  <si>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</si>
  <si>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</si>
  <si>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</si>
  <si>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</si>
  <si>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</si>
  <si>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</si>
  <si>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</si>
  <si>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</si>
  <si>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</si>
  <si>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</si>
  <si>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</si>
  <si>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</si>
  <si>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</si>
  <si>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</si>
  <si>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</si>
  <si>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</si>
  <si>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</si>
  <si>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</si>
  <si>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</si>
  <si>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</si>
  <si>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</si>
  <si>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</si>
  <si>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</si>
  <si>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</si>
  <si>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</si>
  <si>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</si>
  <si>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</si>
  <si>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</si>
  <si>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</si>
  <si>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</si>
  <si>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</si>
  <si>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</si>
  <si>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</si>
  <si>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</si>
  <si>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</si>
  <si>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</si>
  <si>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</si>
  <si>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</si>
  <si>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</si>
  <si>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</si>
  <si>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</si>
  <si>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</si>
  <si>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</si>
  <si>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</si>
  <si>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</si>
  <si>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</si>
  <si>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</si>
  <si>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</si>
  <si>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</si>
  <si>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</si>
  <si>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</si>
  <si>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</si>
  <si>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</si>
  <si>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</si>
  <si>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</si>
  <si>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</si>
  <si>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</si>
  <si>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</si>
  <si>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</si>
  <si>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</si>
  <si>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</si>
  <si>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</si>
  <si>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</si>
  <si>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</si>
  <si>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</si>
  <si>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</si>
  <si>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</si>
  <si>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</si>
  <si>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</si>
  <si>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</si>
  <si>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</si>
  <si>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</si>
  <si>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</si>
  <si>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</si>
  <si>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</si>
  <si>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</si>
  <si>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</si>
  <si>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</si>
  <si>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</si>
  <si>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</si>
  <si>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</si>
  <si>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</si>
  <si>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</si>
  <si>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</si>
  <si>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</si>
  <si>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</si>
  <si>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</si>
  <si>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</si>
  <si>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</si>
  <si>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</si>
  <si>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</si>
  <si>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</si>
  <si>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</si>
  <si>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</si>
  <si>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</si>
  <si>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</si>
  <si>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</si>
  <si>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</si>
  <si>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</si>
  <si>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</si>
  <si>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</si>
  <si>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</si>
  <si>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</si>
  <si>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</si>
  <si>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</si>
  <si>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</si>
  <si>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</si>
  <si>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</si>
  <si>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</si>
  <si>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</si>
  <si>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</si>
  <si>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</si>
  <si>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</si>
  <si>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</si>
  <si>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</si>
  <si>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</si>
  <si>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</si>
  <si>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</si>
  <si>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</si>
  <si>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</si>
  <si>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</si>
  <si>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</si>
  <si>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</si>
  <si>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</si>
  <si>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</si>
  <si>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</si>
  <si>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</si>
  <si>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</si>
  <si>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</si>
  <si>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</si>
  <si>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</si>
  <si>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</si>
  <si>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</si>
  <si>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</si>
  <si>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</si>
  <si>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</si>
  <si>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</si>
  <si>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</si>
  <si>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</si>
  <si>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</si>
  <si>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</si>
  <si>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</si>
  <si>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</si>
  <si>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</si>
  <si>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</si>
  <si>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</si>
  <si>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</si>
  <si>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</si>
  <si>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</si>
  <si>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</si>
  <si>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</si>
  <si>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</si>
  <si>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</si>
  <si>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</si>
  <si>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</si>
  <si>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</si>
  <si>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</si>
  <si>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</si>
  <si>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</si>
  <si>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</si>
  <si>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</si>
  <si>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</si>
  <si>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</si>
  <si>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</si>
  <si>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</si>
  <si>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</si>
  <si>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</si>
  <si>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</si>
  <si>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</si>
  <si>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</si>
  <si>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</si>
  <si>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</si>
  <si>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</si>
  <si>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</si>
  <si>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</si>
  <si>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</si>
  <si>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</si>
  <si>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</si>
  <si>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</si>
  <si>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</si>
  <si>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</si>
  <si>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</si>
  <si>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</si>
  <si>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</si>
  <si>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</si>
  <si>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</si>
  <si>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</si>
  <si>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</si>
  <si>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</si>
  <si>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</si>
  <si>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</si>
  <si>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</si>
  <si>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</si>
  <si>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</si>
  <si>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</si>
  <si>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</si>
  <si>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</si>
  <si>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</si>
  <si>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</si>
  <si>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</si>
  <si>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</si>
  <si>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</si>
  <si>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</si>
  <si>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</si>
  <si>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</si>
  <si>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</si>
  <si>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</si>
  <si>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</si>
  <si>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</si>
  <si>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</si>
  <si>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</si>
  <si>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</si>
  <si>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</si>
  <si>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</si>
  <si>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</si>
  <si>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</si>
  <si>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</si>
  <si>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</si>
  <si>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</si>
  <si>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</si>
  <si>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</si>
  <si>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</si>
  <si>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</si>
  <si>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</si>
  <si>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</si>
  <si>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</si>
  <si>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</si>
  <si>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</si>
  <si>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</si>
  <si>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</si>
  <si>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</si>
  <si>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</si>
  <si>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</si>
  <si>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</si>
  <si>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</si>
  <si>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</si>
  <si>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</si>
  <si>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</si>
  <si>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</si>
  <si>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</si>
  <si>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</si>
  <si>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</si>
  <si>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</si>
  <si>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</si>
  <si>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</si>
  <si>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</si>
  <si>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</si>
  <si>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</si>
  <si>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</si>
  <si>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</si>
  <si>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</si>
  <si>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</si>
  <si>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</si>
  <si>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</si>
  <si>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</si>
  <si>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</si>
  <si>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</si>
  <si>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</si>
  <si>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</si>
  <si>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</si>
  <si>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</si>
  <si>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</si>
  <si>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</si>
  <si>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</si>
  <si>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</si>
  <si>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</si>
  <si>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</si>
  <si>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</si>
  <si>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</si>
  <si>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</si>
  <si>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</si>
  <si>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</si>
  <si>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</si>
  <si>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</si>
  <si>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</si>
  <si>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</si>
  <si>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</si>
  <si>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</si>
  <si>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</si>
  <si>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</si>
  <si>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</si>
  <si>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</si>
  <si>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</si>
  <si>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</si>
  <si>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</si>
  <si>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</si>
  <si>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</si>
  <si>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</si>
  <si>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</si>
  <si>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</si>
  <si>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</si>
  <si>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</si>
  <si>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</si>
  <si>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</si>
  <si>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</si>
  <si>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</si>
  <si>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</si>
  <si>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</si>
  <si>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</si>
  <si>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</si>
  <si>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</si>
  <si>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</si>
  <si>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</si>
  <si>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</si>
  <si>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</si>
  <si>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</si>
  <si>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</si>
  <si>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</si>
  <si>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</si>
  <si>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</si>
  <si>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</si>
  <si>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</si>
  <si>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</si>
  <si>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</si>
  <si>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</si>
  <si>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</si>
  <si>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</si>
  <si>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</si>
  <si>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</si>
  <si>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</si>
  <si>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</si>
  <si>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</si>
  <si>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</si>
  <si>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</si>
  <si>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</si>
  <si>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</si>
  <si>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</si>
  <si>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</si>
  <si>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</si>
  <si>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</si>
  <si>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</si>
  <si>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</si>
  <si>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</si>
  <si>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</si>
  <si>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</si>
  <si>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</si>
  <si>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</si>
  <si>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</si>
  <si>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</si>
  <si>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</si>
  <si>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</si>
  <si>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</si>
  <si>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</si>
  <si>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</si>
  <si>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</si>
  <si>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</si>
  <si>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</si>
  <si>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</si>
  <si>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</si>
  <si>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</si>
  <si>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</si>
  <si>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</si>
  <si>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</si>
  <si>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</si>
  <si>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</si>
  <si>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</si>
  <si>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</si>
  <si>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</si>
  <si>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</si>
  <si>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</si>
  <si>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</si>
  <si>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</si>
  <si>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</si>
  <si>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</si>
  <si>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</si>
  <si>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</si>
  <si>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</si>
  <si>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</si>
  <si>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</si>
  <si>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</si>
  <si>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</si>
  <si>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</si>
  <si>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</si>
  <si>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</si>
  <si>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</si>
  <si>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</si>
  <si>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</si>
  <si>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</si>
  <si>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</si>
  <si>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</si>
  <si>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</si>
  <si>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</si>
  <si>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</si>
  <si>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</si>
  <si>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</si>
  <si>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</si>
  <si>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</si>
  <si>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</si>
  <si>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</si>
  <si>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</si>
  <si>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</si>
  <si>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</si>
  <si>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</si>
  <si>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</si>
  <si>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</si>
  <si>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</si>
  <si>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</si>
  <si>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</si>
  <si>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</si>
  <si>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</si>
  <si>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</si>
  <si>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</si>
  <si>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</si>
  <si>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</si>
  <si>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</si>
  <si>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</si>
  <si>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</si>
  <si>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</si>
  <si>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</si>
  <si>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</si>
  <si>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</si>
  <si>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</si>
  <si>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</si>
  <si>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</si>
  <si>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</si>
  <si>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</si>
  <si>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</si>
  <si>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</si>
  <si>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</si>
  <si>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</si>
  <si>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</si>
  <si>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</si>
  <si>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</si>
  <si>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</si>
  <si>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</si>
  <si>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</si>
  <si>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</si>
  <si>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</si>
  <si>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</si>
  <si>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</si>
  <si>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</si>
  <si>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</si>
  <si>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</si>
  <si>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</si>
  <si>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</si>
  <si>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</si>
  <si>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</si>
  <si>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</si>
  <si>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</si>
  <si>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</si>
  <si>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</si>
  <si>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</si>
  <si>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</si>
  <si>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</si>
  <si>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</si>
  <si>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</si>
  <si>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</si>
  <si>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</si>
  <si>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</si>
  <si>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</si>
  <si>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</si>
  <si>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</si>
  <si>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</si>
  <si>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</si>
  <si>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</si>
  <si>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</si>
  <si>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</si>
  <si>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</si>
  <si>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</si>
  <si>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</si>
  <si>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</si>
  <si>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</si>
  <si>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</si>
  <si>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</si>
  <si>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</si>
  <si>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</si>
  <si>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</si>
  <si>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</si>
  <si>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</si>
  <si>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</si>
  <si>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</si>
  <si>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</si>
  <si>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</si>
  <si>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</si>
  <si>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</si>
  <si>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</si>
  <si>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</si>
  <si>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</si>
  <si>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</si>
  <si>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</si>
  <si>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</si>
  <si>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</si>
  <si>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</si>
  <si>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</si>
  <si>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</si>
  <si>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</si>
  <si>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</si>
  <si>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</si>
  <si>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</si>
  <si>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</si>
  <si>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</si>
  <si>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</si>
  <si>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</si>
  <si>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</si>
  <si>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</si>
  <si>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</si>
  <si>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</si>
  <si>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</si>
  <si>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</si>
  <si>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</si>
  <si>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</si>
  <si>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</si>
  <si>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</si>
  <si>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</si>
  <si>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</si>
  <si>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</si>
  <si>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</si>
  <si>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</si>
  <si>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</si>
  <si>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</si>
  <si>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</si>
  <si>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</si>
  <si>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</si>
  <si>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</si>
  <si>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</si>
  <si>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</si>
  <si>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</si>
  <si>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</si>
  <si>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</si>
  <si>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</si>
  <si>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</si>
  <si>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</si>
  <si>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</si>
  <si>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</si>
  <si>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</si>
  <si>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</si>
  <si>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</si>
  <si>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</si>
  <si>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</si>
  <si>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</si>
  <si>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</si>
  <si>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</si>
  <si>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</si>
  <si>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</si>
  <si>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</si>
  <si>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</si>
  <si>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</si>
  <si>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</si>
  <si>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</si>
  <si>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</si>
  <si>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</si>
  <si>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</si>
  <si>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</si>
  <si>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</si>
  <si>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</si>
  <si>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</si>
  <si>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</si>
  <si>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</si>
  <si>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</si>
  <si>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</si>
  <si>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</si>
  <si>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</si>
  <si>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</si>
  <si>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</si>
  <si>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</si>
  <si>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</si>
  <si>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</si>
  <si>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</si>
  <si>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</si>
  <si>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</si>
  <si>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</si>
  <si>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</si>
  <si>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</si>
  <si>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</si>
  <si>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</si>
  <si>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</si>
  <si>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</si>
  <si>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</si>
  <si>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</si>
  <si>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</si>
  <si>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</si>
  <si>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</si>
  <si>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</si>
  <si>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</si>
  <si>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</si>
  <si>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</si>
  <si>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</si>
  <si>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</si>
  <si>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</si>
  <si>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</si>
  <si>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</si>
  <si>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</si>
  <si>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</si>
  <si>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</si>
  <si>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</si>
  <si>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</si>
  <si>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</si>
  <si>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</si>
  <si>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</si>
  <si>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</si>
  <si>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</si>
  <si>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</si>
  <si>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</si>
  <si>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</si>
  <si>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</si>
  <si>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</si>
  <si>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</si>
  <si>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</si>
  <si>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</si>
  <si>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</si>
  <si>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</si>
  <si>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</si>
  <si>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</si>
  <si>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</si>
  <si>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</si>
  <si>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</si>
  <si>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</si>
  <si>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</si>
  <si>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</si>
  <si>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</si>
  <si>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</si>
  <si>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</si>
  <si>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</si>
  <si>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</si>
  <si>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</si>
  <si>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</si>
  <si>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</si>
  <si>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</si>
  <si>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</si>
  <si>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</si>
  <si>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</si>
  <si>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</si>
  <si>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</si>
  <si>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</si>
  <si>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</si>
  <si>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</si>
  <si>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</si>
  <si>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</si>
  <si>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</si>
  <si>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</si>
  <si>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</si>
  <si>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</si>
  <si>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</si>
  <si>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</si>
  <si>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</si>
  <si>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</si>
  <si>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</si>
  <si>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</si>
  <si>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</si>
  <si>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</si>
  <si>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</si>
  <si>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</si>
  <si>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</si>
  <si>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</si>
  <si>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</si>
  <si>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</si>
  <si>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</si>
  <si>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</si>
  <si>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</si>
  <si>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</si>
  <si>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</si>
  <si>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</si>
  <si>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</si>
  <si>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</si>
  <si>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</si>
  <si>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</si>
  <si>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</si>
  <si>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</si>
  <si>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</si>
  <si>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</si>
  <si>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</si>
  <si>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</si>
  <si>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</si>
  <si>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</si>
  <si>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</si>
  <si>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</si>
  <si>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</si>
  <si>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</si>
  <si>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</si>
  <si>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</si>
  <si>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</si>
  <si>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</si>
  <si>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</si>
  <si>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</si>
  <si>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</si>
  <si>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</si>
  <si>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</si>
  <si>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</si>
  <si>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</si>
  <si>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</si>
  <si>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</si>
  <si>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</si>
  <si>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</si>
  <si>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</si>
  <si>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</si>
  <si>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</si>
  <si>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</si>
  <si>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</si>
  <si>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</si>
  <si>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</si>
  <si>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</si>
  <si>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</si>
  <si>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</si>
  <si>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</si>
  <si>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</si>
  <si>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</si>
  <si>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</si>
  <si>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</si>
  <si>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</si>
  <si>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</si>
  <si>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</si>
  <si>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</si>
  <si>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</si>
  <si>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</si>
  <si>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</si>
  <si>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</si>
  <si>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</si>
  <si>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</si>
  <si>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</si>
  <si>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</si>
  <si>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</si>
  <si>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</si>
  <si>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</si>
  <si>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</si>
  <si>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</si>
  <si>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</si>
  <si>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</si>
  <si>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</si>
  <si>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</si>
  <si>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</si>
  <si>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</si>
  <si>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</si>
  <si>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</si>
  <si>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</si>
  <si>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</si>
  <si>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</si>
  <si>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</si>
  <si>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</si>
  <si>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</si>
  <si>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</si>
  <si>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</si>
  <si>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</si>
  <si>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</si>
  <si>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</si>
  <si>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</si>
  <si>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</si>
  <si>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</si>
  <si>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</si>
  <si>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</si>
  <si>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</si>
  <si>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</si>
  <si>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</si>
  <si>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</si>
  <si>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</si>
  <si>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</si>
  <si>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</si>
  <si>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</si>
  <si>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</si>
  <si>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</si>
  <si>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</si>
  <si>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</si>
  <si>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</si>
  <si>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</si>
  <si>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</si>
  <si>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</si>
  <si>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</si>
  <si>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</si>
  <si>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</si>
  <si>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</si>
  <si>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</si>
  <si>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</si>
  <si>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</si>
  <si>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</si>
  <si>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</si>
  <si>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</si>
  <si>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</si>
  <si>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</si>
  <si>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</si>
  <si>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</si>
  <si>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</si>
  <si>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</si>
  <si>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</si>
  <si>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</si>
  <si>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</si>
  <si>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</si>
  <si>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</si>
  <si>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</si>
  <si>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</si>
  <si>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</si>
  <si>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</si>
  <si>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</si>
  <si>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</si>
  <si>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</si>
  <si>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</si>
  <si>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</si>
  <si>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</si>
  <si>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</si>
  <si>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</si>
  <si>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</si>
  <si>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</si>
  <si>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</si>
  <si>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</si>
  <si>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</si>
  <si>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</si>
  <si>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</si>
  <si>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</si>
  <si>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</si>
  <si>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</si>
  <si>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</si>
  <si>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</si>
  <si>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</si>
  <si>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</si>
  <si>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</si>
  <si>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</si>
  <si>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</si>
  <si>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</si>
  <si>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</si>
  <si>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</si>
  <si>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</si>
  <si>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</si>
  <si>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</si>
  <si>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</si>
  <si>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</si>
  <si>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</si>
  <si>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</si>
  <si>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</si>
  <si>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</si>
  <si>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</si>
  <si>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</si>
  <si>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</si>
  <si>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</si>
  <si>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</si>
  <si>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</si>
  <si>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</si>
  <si>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</si>
  <si>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</si>
  <si>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</si>
  <si>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</si>
  <si>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</si>
  <si>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</si>
  <si>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</si>
  <si>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</si>
  <si>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</si>
  <si>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</si>
  <si>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</si>
  <si>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</si>
  <si>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</si>
  <si>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</si>
  <si>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</si>
  <si>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</si>
  <si>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</si>
  <si>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</si>
  <si>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</si>
  <si>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</si>
  <si>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</si>
  <si>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</si>
  <si>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</si>
  <si>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</si>
  <si>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</si>
  <si>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</si>
  <si>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</si>
  <si>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</si>
  <si>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</si>
  <si>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</si>
  <si>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</si>
  <si>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</si>
  <si>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</si>
  <si>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</si>
  <si>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</si>
  <si>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</si>
  <si>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</si>
  <si>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</si>
  <si>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</si>
  <si>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</si>
  <si>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</si>
  <si>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</si>
  <si>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</si>
  <si>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</si>
  <si>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</si>
  <si>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</si>
  <si>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</si>
  <si>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</si>
  <si>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</si>
  <si>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</si>
  <si>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</si>
  <si>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</si>
  <si>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</si>
  <si>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</si>
  <si>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</si>
  <si>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</si>
  <si>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</si>
  <si>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</si>
  <si>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</si>
  <si>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</si>
  <si>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</si>
  <si>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</si>
  <si>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</si>
  <si>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</si>
  <si>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</si>
  <si>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</si>
  <si>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</si>
  <si>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</si>
  <si>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</si>
  <si>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</si>
  <si>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</si>
  <si>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</si>
  <si>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</si>
  <si>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</si>
  <si>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</si>
  <si>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</si>
  <si>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</si>
  <si>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</si>
  <si>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</si>
  <si>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</si>
  <si>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</si>
  <si>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</si>
  <si>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</si>
  <si>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</si>
  <si>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</si>
  <si>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</si>
  <si>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</si>
  <si>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</si>
  <si>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</si>
  <si>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</si>
  <si>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</si>
  <si>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</si>
  <si>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</si>
  <si>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</si>
  <si>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</si>
  <si>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</si>
  <si>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</si>
  <si>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</si>
  <si>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</si>
  <si>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</si>
  <si>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</si>
  <si>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</si>
  <si>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</si>
  <si>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</si>
  <si>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</si>
  <si>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</si>
  <si>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</si>
  <si>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</si>
  <si>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</si>
  <si>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</si>
  <si>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</si>
  <si>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</si>
  <si>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</si>
  <si>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</si>
  <si>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</si>
  <si>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</si>
  <si>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</si>
  <si>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</si>
  <si>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</si>
  <si>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</si>
  <si>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</si>
  <si>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</si>
  <si>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</si>
  <si>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</si>
  <si>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</si>
  <si>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</si>
  <si>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</si>
  <si>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</si>
  <si>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</si>
  <si>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</si>
  <si>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</si>
  <si>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</si>
  <si>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</si>
  <si>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</si>
  <si>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</si>
  <si>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</si>
  <si>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</si>
  <si>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</si>
  <si>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</si>
  <si>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</si>
  <si>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</si>
  <si>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</si>
  <si>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</si>
  <si>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</si>
  <si>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</si>
  <si>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</si>
  <si>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</si>
  <si>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</si>
  <si>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</si>
  <si>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</si>
  <si>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</si>
  <si>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</si>
  <si>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</si>
  <si>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</si>
  <si>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</si>
  <si>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</si>
  <si>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</si>
  <si>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</si>
  <si>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</si>
  <si>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</si>
  <si>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</si>
  <si>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</si>
  <si>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</si>
  <si>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</si>
  <si>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</si>
  <si>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</si>
  <si>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</si>
  <si>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</si>
  <si>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</si>
  <si>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</si>
  <si>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</si>
  <si>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</si>
  <si>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</si>
  <si>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</si>
  <si>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</si>
  <si>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</si>
  <si>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</si>
  <si>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</si>
  <si>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</si>
  <si>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</si>
  <si>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</si>
  <si>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</si>
  <si>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</si>
  <si>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</si>
  <si>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</si>
  <si>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</si>
  <si>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</si>
  <si>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</si>
  <si>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</si>
  <si>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</si>
  <si>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</si>
  <si>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</si>
  <si>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</si>
  <si>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</si>
  <si>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</si>
  <si>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</si>
  <si>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</si>
  <si>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</si>
  <si>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</si>
  <si>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</si>
  <si>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</si>
  <si>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</si>
  <si>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</si>
  <si>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</si>
  <si>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</si>
  <si>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</si>
  <si>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</si>
  <si>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</si>
  <si>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</si>
  <si>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</si>
  <si>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</si>
  <si>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</si>
  <si>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</si>
  <si>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</si>
  <si>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</si>
  <si>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</si>
  <si>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</si>
  <si>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</si>
  <si>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</si>
  <si>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</si>
  <si>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</si>
  <si>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</si>
  <si>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</si>
  <si>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</si>
  <si>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</si>
  <si>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</si>
  <si>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</si>
  <si>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</si>
  <si>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</si>
  <si>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</si>
  <si>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</si>
  <si>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</si>
  <si>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</si>
  <si>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</si>
  <si>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</si>
  <si>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</si>
  <si>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</si>
  <si>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</si>
  <si>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</si>
  <si>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</si>
  <si>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</si>
  <si>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</si>
  <si>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</si>
  <si>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</si>
  <si>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</si>
  <si>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</si>
  <si>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</si>
  <si>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</si>
  <si>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</si>
  <si>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</si>
  <si>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</si>
  <si>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</si>
  <si>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</si>
  <si>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</si>
  <si>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</si>
  <si>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</si>
  <si>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</si>
  <si>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</si>
  <si>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</si>
  <si>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</si>
  <si>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</si>
  <si>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</si>
  <si>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</si>
  <si>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</si>
  <si>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</si>
  <si>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</si>
  <si>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</si>
  <si>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</si>
  <si>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</si>
  <si>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</si>
  <si>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</si>
  <si>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</si>
  <si>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</si>
  <si>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</si>
  <si>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</si>
  <si>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</si>
  <si>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</si>
  <si>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</si>
  <si>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</si>
  <si>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</si>
  <si>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</si>
  <si>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</si>
  <si>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</si>
  <si>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</si>
  <si>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</si>
  <si>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</si>
  <si>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</si>
  <si>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</si>
  <si>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</si>
  <si>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</si>
  <si>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</si>
  <si>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</si>
  <si>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</si>
  <si>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</si>
  <si>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</si>
  <si>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</si>
  <si>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</si>
  <si>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</si>
  <si>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</si>
  <si>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</si>
  <si>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</si>
  <si>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</si>
  <si>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</si>
  <si>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</si>
  <si>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</si>
  <si>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</si>
  <si>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</si>
  <si>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</si>
  <si>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</si>
  <si>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</si>
  <si>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</si>
  <si>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</si>
  <si>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</si>
  <si>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</si>
  <si>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</si>
  <si>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</si>
  <si>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</si>
  <si>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</si>
  <si>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</si>
  <si>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</si>
  <si>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</si>
  <si>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</si>
  <si>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</si>
  <si>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</si>
  <si>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</si>
  <si>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</si>
  <si>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</si>
  <si>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</si>
  <si>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</si>
  <si>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</si>
  <si>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</si>
  <si>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</si>
  <si>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</si>
  <si>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</si>
  <si>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</si>
  <si>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</si>
  <si>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</si>
  <si>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</si>
  <si>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</si>
  <si>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</si>
  <si>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</si>
  <si>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</si>
  <si>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</si>
  <si>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</si>
  <si>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</si>
  <si>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</si>
  <si>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</si>
  <si>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</si>
  <si>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</si>
  <si>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</si>
  <si>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</si>
  <si>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</si>
  <si>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</si>
  <si>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</si>
  <si>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</si>
  <si>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</si>
  <si>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</si>
  <si>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</si>
  <si>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</si>
  <si>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</si>
  <si>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</si>
  <si>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</si>
  <si>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</si>
  <si>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</si>
  <si>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</si>
  <si>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</si>
  <si>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</si>
  <si>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</si>
  <si>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</si>
  <si>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</si>
  <si>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</si>
  <si>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</si>
  <si>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</si>
  <si>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</si>
  <si>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</si>
  <si>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</si>
  <si>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</si>
  <si>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</si>
  <si>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</si>
  <si>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</si>
  <si>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</si>
  <si>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</si>
  <si>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</si>
  <si>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</si>
  <si>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</si>
  <si>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</si>
  <si>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</si>
  <si>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</si>
  <si>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</si>
  <si>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</si>
  <si>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</si>
  <si>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</si>
  <si>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</si>
  <si>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</si>
  <si>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</si>
  <si>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</si>
  <si>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</si>
  <si>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</si>
  <si>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</si>
  <si>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</si>
  <si>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</si>
  <si>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</si>
  <si>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</si>
  <si>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</si>
  <si>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</si>
  <si>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</si>
  <si>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</si>
  <si>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</si>
  <si>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</si>
  <si>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</si>
  <si>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</si>
  <si>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</si>
  <si>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</si>
  <si>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</si>
  <si>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</si>
  <si>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</si>
  <si>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</si>
  <si>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</si>
  <si>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</si>
  <si>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</si>
  <si>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</si>
  <si>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</si>
  <si>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</si>
  <si>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</si>
  <si>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</si>
  <si>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</si>
  <si>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</si>
  <si>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</si>
  <si>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</si>
  <si>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</si>
  <si>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</si>
  <si>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</si>
  <si>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</si>
  <si>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</si>
  <si>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</si>
  <si>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</si>
  <si>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</si>
  <si>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</si>
  <si>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</si>
  <si>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</si>
  <si>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</si>
  <si>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</si>
  <si>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</si>
  <si>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</si>
  <si>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</si>
  <si>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</si>
  <si>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</si>
  <si>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</si>
  <si>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</si>
  <si>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</si>
  <si>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</si>
  <si>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</si>
  <si>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</si>
  <si>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</si>
  <si>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</si>
  <si>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</si>
  <si>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</si>
  <si>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</si>
  <si>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</si>
  <si>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</si>
  <si>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</si>
  <si>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</si>
  <si>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</si>
  <si>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</si>
  <si>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</si>
  <si>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</si>
  <si>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</si>
  <si>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</si>
  <si>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</si>
  <si>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</si>
  <si>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</si>
  <si>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</si>
  <si>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</si>
  <si>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</si>
  <si>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</si>
  <si>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</si>
  <si>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</si>
  <si>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</si>
  <si>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</si>
  <si>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</si>
  <si>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</si>
  <si>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</si>
  <si>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</si>
  <si>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</si>
  <si>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</si>
  <si>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</si>
  <si>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</si>
  <si>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</si>
  <si>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</si>
  <si>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</si>
  <si>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</si>
  <si>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</si>
  <si>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</si>
  <si>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</si>
  <si>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</si>
  <si>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</si>
  <si>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</si>
  <si>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</si>
  <si>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</si>
  <si>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</si>
  <si>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</si>
  <si>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</si>
  <si>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</si>
  <si>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</si>
  <si>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</si>
  <si>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</si>
  <si>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</si>
  <si>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</si>
  <si>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</si>
  <si>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</si>
  <si>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</si>
  <si>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</si>
  <si>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</si>
  <si>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</si>
  <si>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</si>
  <si>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</si>
  <si>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</si>
  <si>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</si>
  <si>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</si>
  <si>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</si>
  <si>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</si>
  <si>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</si>
  <si>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</si>
  <si>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</si>
  <si>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</si>
  <si>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</si>
  <si>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</si>
  <si>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</si>
  <si>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</si>
  <si>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</si>
  <si>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</si>
  <si>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</si>
  <si>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</si>
  <si>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</si>
  <si>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</si>
  <si>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</si>
  <si>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</si>
  <si>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</si>
  <si>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</si>
  <si>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</si>
  <si>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</si>
  <si>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</si>
  <si>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</si>
  <si>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</si>
  <si>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</si>
  <si>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</si>
  <si>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</si>
  <si>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</si>
  <si>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</si>
  <si>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</si>
  <si>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</si>
  <si>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</si>
  <si>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</si>
  <si>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</si>
  <si>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</si>
  <si>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</si>
  <si>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</si>
  <si>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</si>
  <si>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</si>
  <si>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</si>
  <si>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</si>
  <si>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</si>
  <si>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</si>
  <si>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</si>
  <si>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</si>
  <si>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</si>
  <si>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</si>
  <si>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</si>
  <si>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</si>
  <si>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</si>
  <si>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</si>
  <si>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</si>
  <si>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</si>
  <si>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</si>
  <si>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</si>
  <si>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</si>
  <si>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</si>
  <si>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</si>
  <si>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</si>
  <si>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</si>
  <si>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</si>
  <si>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</si>
  <si>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</si>
  <si>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</si>
  <si>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</si>
  <si>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</si>
  <si>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</si>
  <si>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</si>
  <si>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</si>
  <si>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</si>
  <si>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</si>
  <si>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</si>
  <si>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</si>
  <si>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</si>
  <si>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</si>
  <si>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</si>
  <si>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</si>
  <si>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</si>
  <si>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</si>
  <si>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</si>
  <si>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</si>
  <si>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</si>
  <si>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</si>
  <si>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</si>
  <si>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</si>
  <si>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</si>
  <si>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</si>
  <si>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</si>
  <si>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</si>
  <si>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</si>
  <si>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</si>
  <si>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</si>
  <si>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</si>
  <si>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</si>
  <si>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</si>
  <si>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</si>
  <si>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</si>
  <si>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</si>
  <si>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</si>
  <si>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</si>
  <si>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</si>
  <si>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</si>
  <si>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</si>
  <si>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</si>
  <si>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</si>
  <si>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</si>
  <si>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</si>
  <si>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</si>
  <si>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</si>
  <si>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</si>
  <si>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</si>
  <si>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</si>
  <si>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</si>
  <si>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</si>
  <si>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</si>
  <si>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</si>
  <si>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</si>
  <si>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</si>
  <si>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</si>
  <si>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</si>
  <si>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</si>
  <si>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</si>
  <si>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</si>
  <si>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</si>
  <si>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</si>
  <si>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</si>
  <si>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</si>
  <si>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</si>
  <si>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</si>
  <si>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</si>
  <si>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</si>
  <si>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</si>
  <si>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</si>
  <si>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</si>
  <si>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</si>
  <si>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</si>
  <si>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</si>
  <si>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</si>
  <si>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</si>
  <si>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</si>
  <si>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</si>
  <si>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</si>
  <si>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</si>
  <si>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</si>
  <si>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</si>
  <si>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</si>
  <si>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</si>
  <si>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</si>
  <si>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</si>
  <si>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</si>
  <si>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</si>
  <si>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</si>
  <si>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</si>
  <si>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</si>
  <si>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</si>
  <si>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</si>
  <si>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</si>
  <si>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</si>
  <si>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</si>
  <si>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</si>
  <si>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</si>
  <si>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</si>
  <si>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</si>
  <si>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</si>
  <si>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</si>
  <si>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</si>
  <si>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</si>
  <si>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</si>
  <si>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</si>
  <si>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</si>
  <si>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</si>
  <si>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</si>
  <si>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</si>
  <si>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</si>
  <si>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</si>
  <si>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</si>
  <si>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</si>
  <si>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</si>
  <si>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</si>
  <si>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</si>
  <si>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</si>
  <si>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</si>
  <si>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</si>
  <si>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</si>
  <si>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</si>
  <si>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</si>
  <si>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</si>
  <si>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</si>
  <si>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</si>
  <si>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</si>
  <si>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</si>
  <si>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</si>
  <si>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</si>
  <si>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</si>
  <si>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</si>
  <si>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</si>
  <si>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</si>
  <si>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</si>
  <si>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</si>
  <si>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</si>
  <si>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</si>
  <si>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</si>
  <si>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</si>
  <si>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</si>
  <si>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</si>
  <si>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</si>
  <si>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</si>
  <si>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</si>
  <si>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</si>
  <si>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</si>
  <si>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</si>
  <si>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</si>
  <si>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</si>
  <si>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</si>
  <si>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</si>
  <si>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</si>
  <si>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</si>
  <si>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</si>
  <si>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</si>
  <si>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</si>
  <si>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</si>
  <si>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</si>
  <si>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</si>
  <si>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</si>
  <si>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</si>
  <si>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</si>
  <si>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</si>
  <si>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</si>
  <si>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</si>
  <si>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</si>
  <si>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</si>
  <si>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</si>
  <si>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</si>
  <si>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</si>
  <si>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</si>
  <si>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</si>
  <si>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</si>
  <si>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</si>
  <si>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</si>
  <si>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</si>
  <si>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</si>
  <si>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</si>
  <si>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</si>
  <si>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</si>
  <si>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</si>
  <si>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</si>
  <si>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</si>
  <si>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</si>
  <si>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</si>
  <si>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</si>
  <si>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</si>
  <si>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</si>
  <si>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</si>
  <si>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</si>
  <si>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</si>
  <si>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</si>
  <si>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</si>
  <si>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</si>
  <si>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</si>
  <si>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</si>
  <si>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</si>
  <si>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</si>
  <si>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</si>
  <si>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</si>
  <si>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</si>
  <si>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</si>
  <si>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</si>
  <si>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</si>
  <si>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</si>
  <si>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</si>
  <si>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</si>
  <si>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</si>
  <si>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</si>
  <si>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</si>
  <si>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</si>
  <si>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</si>
  <si>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</si>
  <si>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</si>
  <si>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</si>
  <si>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</si>
  <si>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</si>
  <si>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</si>
  <si>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</si>
  <si>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</si>
  <si>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</si>
  <si>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</si>
  <si>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</si>
  <si>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</si>
  <si>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</si>
  <si>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</si>
  <si>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</si>
  <si>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</si>
  <si>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</si>
  <si>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</si>
  <si>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</si>
  <si>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</si>
  <si>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</si>
  <si>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</si>
  <si>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</si>
  <si>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</si>
  <si>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</si>
  <si>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</si>
  <si>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</si>
  <si>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</si>
  <si>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</si>
  <si>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</si>
  <si>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</si>
  <si>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</si>
  <si>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</si>
  <si>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</si>
  <si>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</si>
  <si>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</si>
  <si>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</si>
  <si>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</si>
  <si>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</si>
  <si>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</si>
  <si>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</si>
  <si>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</si>
  <si>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</si>
  <si>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</si>
  <si>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</si>
  <si>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</si>
  <si>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</si>
  <si>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</si>
  <si>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</si>
  <si>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</si>
  <si>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</si>
  <si>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</si>
  <si>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</si>
  <si>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</si>
  <si>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</si>
  <si>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</si>
  <si>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</si>
  <si>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</si>
  <si>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</si>
  <si>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</si>
  <si>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</si>
  <si>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</si>
  <si>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</si>
  <si>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</si>
  <si>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</si>
  <si>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</si>
  <si>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</si>
  <si>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</si>
  <si>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</si>
  <si>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</si>
  <si>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</si>
  <si>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</si>
  <si>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</si>
  <si>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</si>
  <si>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</si>
  <si>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</si>
  <si>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</si>
  <si>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</si>
  <si>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</si>
  <si>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</si>
  <si>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</si>
  <si>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</si>
  <si>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</si>
  <si>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</si>
  <si>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</si>
  <si>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</si>
  <si>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</si>
  <si>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</si>
  <si>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</si>
  <si>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</si>
  <si>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</si>
  <si>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</si>
  <si>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</si>
  <si>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</si>
  <si>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</si>
  <si>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</si>
  <si>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</si>
  <si>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</si>
  <si>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</si>
  <si>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</si>
  <si>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</si>
  <si>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</si>
  <si>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</si>
  <si>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</si>
  <si>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</si>
  <si>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</si>
  <si>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</si>
  <si>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</si>
  <si>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</si>
  <si>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</si>
  <si>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</si>
  <si>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</si>
  <si>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</si>
  <si>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</si>
  <si>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</si>
  <si>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</si>
  <si>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</si>
  <si>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</si>
  <si>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</si>
  <si>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</si>
  <si>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</si>
  <si>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</si>
  <si>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</si>
  <si>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</si>
  <si>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</si>
  <si>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</si>
  <si>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</si>
  <si>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</si>
  <si>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</si>
  <si>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</si>
  <si>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</si>
  <si>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</si>
  <si>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</si>
  <si>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</si>
  <si>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</si>
  <si>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</si>
  <si>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</si>
  <si>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</si>
  <si>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</si>
  <si>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</si>
  <si>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</si>
  <si>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</si>
  <si>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</si>
  <si>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</si>
  <si>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</si>
  <si>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</si>
  <si>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</si>
  <si>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</si>
  <si>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</si>
  <si>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</si>
  <si>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</si>
  <si>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</si>
  <si>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</si>
  <si>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</si>
  <si>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</si>
  <si>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</si>
  <si>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</si>
  <si>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</si>
  <si>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</si>
  <si>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</si>
  <si>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</si>
  <si>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</si>
  <si>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</si>
  <si>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</si>
  <si>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</si>
  <si>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</si>
  <si>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</si>
  <si>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</si>
  <si>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</si>
  <si>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</si>
  <si>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</si>
  <si>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</si>
  <si>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</si>
  <si>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</si>
  <si>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</si>
  <si>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</si>
  <si>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</si>
  <si>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</si>
  <si>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</si>
  <si>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</si>
  <si>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</si>
  <si>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</si>
  <si>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</si>
  <si>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</si>
  <si>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</si>
  <si>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</si>
  <si>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</si>
  <si>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</si>
  <si>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</si>
  <si>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</si>
  <si>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</si>
  <si>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</si>
  <si>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</si>
  <si>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</si>
  <si>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</si>
  <si>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</si>
  <si>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</si>
  <si>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</si>
  <si>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</si>
  <si>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</si>
  <si>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</si>
  <si>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</si>
  <si>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</si>
  <si>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</si>
  <si>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</si>
  <si>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</si>
  <si>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</si>
  <si>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</si>
  <si>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</si>
  <si>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</si>
  <si>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</si>
  <si>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</si>
  <si>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</si>
  <si>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</si>
  <si>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</si>
  <si>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</si>
  <si>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</si>
  <si>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</si>
  <si>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</si>
  <si>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</si>
  <si>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</si>
  <si>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</si>
  <si>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</si>
  <si>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</si>
  <si>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</si>
  <si>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</si>
  <si>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</si>
  <si>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</si>
  <si>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</si>
  <si>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</si>
  <si>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</si>
  <si>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</si>
  <si>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</si>
  <si>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</si>
  <si>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</si>
  <si>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</si>
  <si>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</si>
  <si>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</si>
  <si>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</si>
  <si>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</si>
  <si>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</si>
  <si>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</si>
  <si>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</si>
  <si>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</si>
  <si>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</si>
  <si>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</si>
  <si>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</si>
  <si>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</si>
  <si>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</si>
  <si>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</si>
  <si>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</si>
  <si>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</si>
  <si>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</si>
  <si>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</si>
  <si>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</si>
  <si>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</si>
  <si>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</si>
  <si>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</si>
  <si>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</si>
  <si>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</si>
  <si>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</si>
  <si>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</si>
  <si>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</si>
  <si>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</si>
  <si>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</si>
  <si>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</si>
  <si>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</si>
  <si>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</si>
  <si>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</si>
  <si>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</si>
  <si>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</si>
  <si>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</si>
  <si>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</si>
  <si>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</si>
  <si>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</si>
  <si>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</si>
  <si>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</si>
  <si>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</si>
  <si>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</si>
  <si>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</si>
  <si>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</si>
  <si>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</si>
  <si>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</si>
  <si>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</si>
  <si>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</si>
  <si>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</si>
  <si>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</si>
  <si>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</si>
  <si>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</si>
  <si>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</si>
  <si>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</si>
  <si>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</si>
  <si>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</si>
  <si>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</si>
  <si>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</si>
  <si>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</si>
  <si>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</si>
  <si>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</si>
  <si>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</si>
  <si>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</si>
  <si>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</si>
  <si>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</si>
  <si>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</si>
  <si>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</si>
  <si>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</si>
  <si>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</si>
  <si>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</si>
  <si>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</si>
  <si>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</si>
  <si>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</si>
  <si>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</si>
  <si>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</si>
  <si>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</si>
  <si>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</si>
  <si>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</si>
  <si>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</si>
  <si>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</si>
  <si>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</si>
  <si>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</si>
  <si>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</si>
  <si>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</si>
  <si>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</si>
  <si>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</si>
  <si>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</si>
  <si>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</si>
  <si>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</si>
  <si>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</si>
  <si>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</si>
  <si>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</si>
  <si>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</si>
  <si>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</si>
  <si>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</si>
  <si>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</si>
  <si>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</si>
  <si>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</si>
  <si>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</si>
  <si>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</si>
  <si>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</si>
  <si>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</si>
  <si>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</si>
  <si>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</si>
  <si>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</si>
  <si>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</si>
  <si>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</si>
  <si>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</si>
  <si>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</si>
  <si>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</si>
  <si>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</si>
  <si>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</si>
  <si>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</si>
  <si>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</si>
  <si>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</si>
  <si>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</si>
  <si>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</si>
  <si>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</si>
  <si>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</si>
  <si>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</si>
  <si>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</si>
  <si>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</si>
  <si>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</si>
  <si>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</si>
  <si>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</si>
  <si>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</si>
  <si>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</si>
  <si>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</si>
  <si>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</si>
  <si>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</si>
  <si>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</si>
  <si>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</si>
  <si>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</si>
  <si>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</si>
  <si>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</si>
  <si>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</si>
  <si>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</si>
  <si>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</si>
  <si>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</si>
  <si>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</si>
  <si>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</si>
  <si>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</si>
  <si>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</si>
  <si>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</si>
  <si>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</si>
  <si>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</si>
  <si>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</si>
  <si>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</si>
  <si>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</si>
  <si>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</si>
  <si>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</si>
  <si>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</si>
  <si>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</si>
  <si>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</si>
  <si>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</si>
  <si>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</si>
  <si>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</si>
  <si>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</si>
  <si>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</si>
  <si>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</si>
  <si>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</si>
  <si>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</si>
  <si>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</si>
  <si>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</si>
  <si>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</si>
  <si>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</si>
  <si>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</si>
  <si>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</si>
  <si>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</si>
  <si>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</si>
  <si>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</si>
  <si>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</si>
  <si>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</si>
  <si>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</si>
  <si>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</si>
  <si>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</si>
  <si>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</si>
  <si>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</si>
  <si>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</si>
  <si>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</si>
  <si>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</si>
  <si>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</si>
  <si>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</si>
  <si>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</si>
  <si>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</si>
  <si>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</si>
  <si>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</si>
  <si>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</si>
  <si>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</si>
  <si>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</si>
  <si>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</si>
  <si>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</si>
  <si>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</si>
  <si>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</si>
  <si>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</si>
  <si>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</si>
  <si>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</si>
  <si>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</si>
  <si>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</si>
  <si>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</si>
  <si>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</si>
  <si>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</si>
  <si>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</si>
  <si>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</si>
  <si>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</si>
  <si>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</si>
  <si>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</si>
  <si>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</si>
  <si>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</si>
  <si>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</si>
  <si>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</si>
  <si>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</si>
  <si>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</si>
  <si>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</si>
  <si>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</si>
  <si>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</si>
  <si>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</si>
  <si>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</si>
  <si>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</si>
  <si>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</si>
  <si>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</si>
  <si>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</si>
  <si>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</si>
  <si>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</si>
  <si>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</si>
  <si>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</si>
  <si>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</si>
  <si>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</si>
  <si>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</si>
  <si>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</si>
  <si>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</si>
  <si>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</si>
  <si>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</si>
  <si>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</si>
  <si>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</si>
  <si>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</si>
  <si>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</si>
  <si>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</si>
  <si>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</si>
  <si>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</si>
  <si>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</si>
  <si>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</si>
  <si>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</si>
  <si>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</si>
  <si>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</si>
  <si>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</si>
  <si>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</si>
  <si>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</si>
  <si>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</si>
  <si>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</si>
  <si>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</si>
  <si>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</si>
  <si>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</si>
  <si>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</si>
  <si>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</si>
  <si>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</si>
  <si>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</si>
  <si>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</si>
  <si>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</si>
  <si>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</si>
  <si>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</si>
  <si>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</si>
  <si>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</si>
  <si>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</si>
  <si>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</si>
  <si>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</si>
  <si>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</si>
  <si>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</si>
  <si>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</si>
  <si>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</si>
  <si>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</si>
  <si>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</si>
  <si>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</si>
  <si>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</si>
  <si>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</si>
  <si>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</si>
  <si>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</si>
  <si>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</si>
  <si>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</si>
  <si>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</si>
  <si>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</si>
  <si>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</si>
  <si>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</si>
  <si>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</si>
  <si>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</si>
  <si>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</si>
  <si>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</si>
  <si>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</si>
  <si>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</si>
  <si>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</si>
  <si>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</si>
  <si>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</si>
  <si>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</si>
  <si>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</si>
  <si>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</si>
  <si>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</si>
  <si>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</si>
  <si>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</si>
  <si>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</si>
  <si>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</si>
  <si>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</si>
  <si>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</si>
  <si>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</si>
  <si>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</si>
  <si>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</si>
  <si>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</si>
  <si>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</si>
  <si>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</si>
  <si>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</si>
  <si>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</si>
  <si>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</si>
  <si>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</si>
  <si>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</si>
  <si>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</si>
  <si>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</si>
  <si>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</si>
  <si>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</si>
  <si>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</si>
  <si>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</si>
  <si>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</si>
  <si>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</si>
  <si>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</si>
  <si>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</si>
  <si>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</si>
  <si>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</si>
  <si>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</si>
  <si>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</si>
  <si>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</si>
  <si>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</si>
  <si>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</si>
  <si>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</si>
  <si>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</si>
  <si>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</si>
  <si>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</si>
  <si>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</si>
  <si>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</si>
  <si>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</si>
  <si>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</si>
  <si>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</si>
  <si>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</si>
  <si>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</si>
  <si>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</si>
  <si>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</si>
  <si>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</si>
  <si>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</si>
  <si>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</si>
  <si>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</si>
  <si>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</si>
  <si>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</si>
  <si>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</si>
  <si>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</si>
  <si>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</si>
  <si>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</si>
  <si>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</si>
  <si>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</si>
  <si>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</si>
  <si>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</si>
  <si>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</si>
  <si>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</si>
  <si>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</si>
  <si>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</si>
  <si>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</si>
  <si>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</si>
  <si>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</si>
  <si>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</si>
  <si>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</si>
  <si>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</si>
  <si>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</si>
  <si>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</si>
  <si>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</si>
  <si>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</si>
  <si>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</si>
  <si>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</si>
  <si>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</si>
  <si>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</si>
  <si>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</si>
  <si>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</si>
  <si>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</si>
  <si>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</si>
  <si>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</si>
  <si>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</si>
  <si>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</si>
  <si>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</si>
  <si>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</si>
  <si>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</si>
  <si>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</si>
  <si>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</si>
  <si>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</si>
  <si>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</si>
  <si>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</si>
  <si>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</si>
  <si>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</si>
  <si>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</si>
  <si>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</si>
  <si>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</si>
  <si>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</si>
  <si>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</si>
  <si>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</si>
  <si>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</si>
  <si>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</si>
  <si>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</si>
  <si>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</si>
  <si>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</si>
  <si>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</si>
  <si>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</si>
  <si>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</si>
  <si>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</si>
  <si>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</si>
  <si>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</si>
  <si>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</si>
  <si>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</si>
  <si>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</si>
  <si>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</si>
  <si>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</si>
  <si>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</si>
  <si>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</si>
  <si>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</si>
  <si>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</si>
  <si>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</si>
  <si>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</si>
  <si>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</si>
  <si>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</si>
  <si>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</si>
  <si>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</si>
  <si>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</si>
  <si>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</si>
  <si>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</si>
  <si>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</si>
  <si>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</si>
  <si>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</si>
  <si>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</si>
  <si>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</si>
  <si>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</si>
  <si>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</si>
  <si>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</si>
  <si>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</si>
  <si>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</si>
  <si>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</si>
  <si>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</si>
  <si>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</si>
  <si>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</si>
  <si>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</si>
  <si>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</si>
  <si>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</si>
  <si>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</si>
  <si>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</si>
  <si>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</si>
  <si>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</si>
  <si>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</si>
  <si>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</si>
  <si>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</si>
  <si>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</si>
  <si>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</si>
  <si>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</si>
  <si>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</si>
  <si>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</si>
  <si>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</si>
  <si>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</si>
  <si>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</si>
  <si>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</si>
  <si>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</si>
  <si>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</si>
  <si>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</si>
  <si>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</si>
  <si>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</si>
  <si>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</si>
  <si>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</si>
  <si>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</si>
  <si>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</si>
  <si>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</si>
  <si>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</si>
  <si>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</si>
  <si>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</si>
  <si>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</si>
  <si>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</si>
  <si>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</si>
  <si>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</si>
  <si>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</si>
  <si>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</si>
  <si>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</si>
  <si>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</si>
  <si>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</si>
  <si>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</si>
  <si>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</si>
  <si>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</si>
  <si>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</si>
  <si>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</si>
  <si>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</si>
  <si>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</si>
  <si>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</si>
  <si>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</si>
  <si>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</si>
  <si>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</si>
  <si>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</si>
  <si>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</si>
  <si>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</si>
  <si>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</si>
  <si>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</si>
  <si>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</si>
  <si>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</si>
  <si>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</si>
  <si>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</si>
  <si>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</si>
  <si>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</si>
  <si>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</si>
  <si>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</si>
  <si>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</si>
  <si>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</si>
  <si>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</si>
  <si>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</si>
  <si>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</si>
  <si>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</si>
  <si>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</si>
  <si>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</si>
  <si>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</si>
  <si>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</si>
  <si>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</si>
  <si>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</si>
  <si>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</si>
  <si>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</si>
  <si>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</si>
  <si>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</si>
  <si>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</si>
  <si>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</si>
  <si>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</si>
  <si>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</si>
  <si>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</si>
  <si>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</si>
  <si>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</si>
  <si>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</si>
  <si>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</si>
  <si>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</si>
  <si>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</si>
  <si>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</si>
  <si>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</si>
  <si>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</si>
  <si>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</si>
  <si>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</si>
  <si>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</si>
  <si>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</si>
  <si>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</si>
  <si>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</si>
  <si>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</si>
  <si>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</si>
  <si>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</si>
  <si>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</si>
  <si>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</si>
  <si>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</si>
  <si>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</si>
  <si>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</si>
  <si>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</si>
  <si>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</si>
  <si>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</si>
  <si>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</si>
  <si>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</si>
  <si>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</si>
  <si>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</si>
  <si>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</si>
  <si>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</si>
  <si>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</si>
  <si>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</si>
  <si>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</si>
  <si>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</si>
  <si>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</si>
  <si>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</si>
  <si>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</si>
  <si>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</si>
  <si>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</si>
  <si>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</si>
  <si>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</si>
  <si>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</si>
  <si>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</si>
  <si>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</si>
  <si>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</si>
  <si>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</si>
  <si>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</si>
  <si>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</si>
  <si>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</si>
  <si>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</si>
  <si>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</si>
  <si>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</si>
  <si>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</si>
  <si>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</si>
  <si>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</si>
  <si>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</si>
  <si>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</si>
  <si>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</si>
  <si>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</si>
  <si>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</si>
  <si>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</si>
  <si>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</si>
  <si>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</si>
  <si>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</si>
  <si>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</si>
  <si>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</si>
  <si>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</si>
  <si>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</si>
  <si>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</si>
  <si>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</si>
  <si>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</si>
  <si>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</si>
  <si>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</si>
  <si>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</si>
  <si>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</si>
  <si>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</si>
  <si>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</si>
  <si>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</si>
  <si>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</si>
  <si>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</si>
  <si>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</si>
  <si>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</si>
  <si>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</si>
  <si>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</si>
  <si>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</si>
  <si>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</si>
  <si>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</si>
  <si>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</si>
  <si>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</si>
  <si>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</si>
  <si>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</si>
  <si>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</si>
  <si>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</si>
  <si>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</si>
  <si>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</si>
  <si>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</si>
  <si>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</si>
  <si>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</si>
  <si>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</si>
  <si>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</si>
  <si>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</si>
  <si>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</si>
  <si>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</si>
  <si>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</si>
  <si>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</si>
  <si>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</si>
  <si>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</si>
  <si>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</si>
  <si>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</si>
  <si>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</si>
  <si>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</si>
  <si>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</si>
  <si>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</si>
  <si>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</si>
  <si>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</si>
  <si>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</si>
  <si>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</si>
  <si>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</si>
  <si>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</si>
  <si>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</si>
  <si>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</si>
  <si>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</si>
  <si>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</si>
  <si>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</si>
  <si>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</si>
  <si>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</si>
  <si>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</si>
  <si>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</si>
  <si>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</si>
  <si>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</si>
  <si>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</si>
  <si>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</si>
  <si>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</si>
  <si>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</si>
  <si>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</si>
  <si>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</si>
  <si>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</si>
  <si>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</si>
  <si>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</si>
  <si>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</si>
  <si>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</si>
  <si>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</si>
  <si>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</si>
  <si>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</si>
  <si>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</si>
  <si>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</si>
  <si>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</si>
  <si>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</si>
  <si>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</si>
  <si>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</si>
  <si>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</si>
  <si>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</si>
  <si>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</si>
  <si>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</si>
  <si>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</si>
  <si>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</si>
  <si>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</si>
  <si>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</si>
  <si>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</si>
  <si>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</si>
  <si>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</si>
  <si>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</si>
  <si>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</si>
  <si>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</si>
  <si>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</si>
  <si>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</si>
  <si>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</si>
  <si>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</si>
  <si>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</si>
  <si>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</si>
  <si>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</si>
  <si>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</si>
  <si>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</si>
  <si>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</si>
  <si>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</si>
  <si>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</si>
  <si>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</si>
  <si>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</si>
  <si>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</si>
  <si>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</si>
  <si>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</si>
  <si>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</si>
  <si>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</si>
  <si>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</si>
  <si>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</si>
  <si>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</si>
  <si>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</si>
  <si>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</si>
  <si>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</si>
  <si>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</si>
  <si>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</si>
  <si>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</si>
  <si>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</si>
  <si>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</si>
  <si>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</si>
  <si>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</si>
  <si>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</si>
  <si>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</si>
  <si>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</si>
  <si>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</si>
  <si>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</si>
  <si>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</si>
  <si>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</si>
  <si>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</si>
  <si>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</si>
  <si>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</si>
  <si>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</si>
  <si>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</si>
  <si>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</si>
  <si>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</si>
  <si>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</si>
  <si>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</si>
  <si>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</si>
  <si>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</si>
  <si>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</si>
  <si>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</si>
  <si>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</si>
  <si>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</si>
  <si>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</si>
  <si>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</si>
  <si>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</si>
  <si>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</si>
  <si>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</si>
  <si>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</si>
  <si>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</si>
  <si>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</si>
  <si>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</si>
  <si>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</si>
  <si>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</si>
  <si>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</si>
  <si>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</si>
  <si>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</si>
  <si>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</si>
  <si>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</si>
  <si>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</si>
  <si>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</si>
  <si>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</si>
  <si>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</si>
  <si>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</si>
  <si>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</si>
  <si>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</si>
  <si>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</si>
  <si>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</si>
  <si>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</si>
  <si>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</si>
  <si>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</si>
  <si>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</si>
  <si>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</si>
  <si>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</si>
  <si>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</si>
  <si>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</si>
  <si>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</si>
  <si>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</si>
  <si>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</si>
  <si>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</si>
  <si>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</si>
  <si>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</si>
  <si>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</si>
  <si>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</si>
  <si>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</si>
  <si>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</si>
  <si>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</si>
  <si>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</si>
  <si>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</si>
  <si>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</si>
  <si>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</si>
  <si>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</si>
  <si>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</si>
  <si>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</si>
  <si>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</si>
  <si>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</si>
  <si>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</si>
  <si>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</si>
  <si>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</si>
  <si>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</si>
  <si>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</si>
  <si>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</si>
  <si>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</si>
  <si>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</si>
  <si>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</si>
  <si>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</si>
  <si>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</si>
  <si>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</si>
  <si>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</si>
  <si>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</si>
  <si>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</si>
  <si>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</si>
  <si>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</si>
  <si>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</si>
  <si>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</si>
  <si>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</si>
  <si>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</si>
  <si>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</si>
  <si>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</si>
  <si>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</si>
  <si>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</si>
  <si>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</si>
  <si>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</si>
  <si>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</si>
  <si>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</si>
  <si>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</si>
  <si>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</si>
  <si>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</si>
  <si>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</si>
  <si>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</si>
  <si>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</si>
  <si>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</si>
  <si>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</si>
  <si>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</si>
  <si>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</si>
  <si>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</si>
  <si>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</si>
  <si>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</si>
  <si>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</si>
  <si>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</si>
  <si>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</si>
  <si>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</si>
  <si>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</si>
  <si>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</si>
  <si>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</si>
  <si>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</si>
  <si>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</si>
  <si>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</si>
  <si>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</si>
  <si>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</si>
  <si>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</si>
  <si>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</si>
  <si>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</si>
  <si>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</si>
  <si>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</si>
  <si>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</si>
  <si>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</si>
  <si>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</si>
  <si>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</si>
  <si>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</si>
  <si>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</si>
  <si>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</si>
  <si>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</si>
  <si>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</si>
  <si>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</si>
  <si>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</si>
  <si>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</si>
  <si>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</si>
  <si>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</si>
  <si>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</si>
  <si>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</si>
  <si>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</si>
  <si>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</si>
  <si>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</si>
  <si>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</si>
  <si>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</si>
  <si>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</si>
  <si>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</si>
  <si>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</si>
  <si>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</si>
  <si>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</si>
  <si>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</si>
  <si>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</si>
  <si>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</si>
  <si>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</si>
  <si>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</si>
  <si>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</si>
  <si>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</si>
  <si>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</si>
  <si>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</si>
  <si>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</si>
  <si>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</si>
  <si>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</si>
  <si>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</si>
  <si>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</si>
  <si>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</si>
  <si>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</si>
  <si>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</si>
  <si>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</si>
  <si>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</si>
  <si>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</si>
  <si>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</si>
  <si>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</si>
  <si>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</si>
  <si>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</si>
  <si>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</si>
  <si>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</si>
  <si>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</si>
  <si>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</si>
  <si>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</si>
  <si>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</si>
  <si>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</si>
  <si>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</si>
  <si>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</si>
  <si>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</si>
  <si>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</si>
  <si>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</si>
  <si>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</si>
  <si>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</si>
  <si>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</si>
  <si>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</si>
  <si>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</si>
  <si>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</si>
  <si>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</si>
  <si>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</si>
  <si>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</si>
  <si>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</si>
  <si>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</si>
  <si>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</si>
  <si>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</si>
  <si>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</si>
  <si>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</si>
  <si>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</si>
  <si>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</si>
  <si>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</si>
  <si>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</si>
  <si>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</si>
  <si>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</si>
  <si>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</si>
  <si>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</si>
  <si>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</si>
  <si>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</si>
  <si>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</si>
  <si>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</si>
  <si>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</si>
  <si>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</si>
  <si>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</si>
  <si>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</si>
  <si>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</si>
  <si>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</si>
  <si>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</si>
  <si>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</si>
  <si>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</si>
  <si>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</si>
  <si>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</si>
  <si>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</si>
  <si>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</si>
  <si>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</si>
  <si>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</si>
  <si>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</si>
  <si>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</si>
  <si>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</si>
  <si>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</si>
  <si>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</si>
  <si>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</si>
  <si>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</si>
  <si>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</si>
  <si>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</si>
  <si>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</si>
  <si>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</si>
  <si>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</si>
  <si>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</si>
  <si>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</si>
  <si>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</si>
  <si>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</si>
  <si>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</si>
  <si>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</si>
  <si>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</si>
  <si>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</si>
  <si>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</si>
  <si>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</si>
  <si>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</si>
  <si>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</si>
  <si>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</si>
  <si>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</si>
  <si>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</si>
  <si>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</si>
  <si>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</si>
  <si>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</si>
  <si>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</si>
  <si>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</si>
  <si>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</si>
  <si>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</si>
  <si>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</si>
  <si>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</si>
  <si>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</si>
  <si>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</si>
  <si>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</si>
  <si>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</si>
  <si>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</si>
  <si>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</si>
  <si>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</si>
  <si>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</si>
  <si>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</si>
  <si>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</si>
  <si>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</si>
  <si>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</si>
  <si>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</si>
  <si>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</si>
  <si>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</si>
  <si>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</si>
  <si>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</si>
  <si>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</si>
  <si>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</si>
  <si>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</si>
  <si>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</si>
  <si>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</si>
  <si>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</si>
  <si>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</si>
  <si>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</si>
  <si>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</si>
  <si>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</si>
  <si>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</si>
  <si>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</si>
  <si>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</si>
  <si>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</si>
  <si>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</si>
  <si>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</si>
  <si>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</si>
  <si>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</si>
  <si>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</si>
  <si>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</si>
  <si>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</si>
  <si>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</si>
  <si>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</si>
  <si>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</si>
  <si>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</si>
  <si>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</si>
  <si>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</si>
  <si>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</si>
  <si>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</si>
  <si>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</si>
  <si>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</si>
  <si>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</si>
  <si>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</si>
  <si>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</si>
  <si>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</si>
  <si>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</si>
  <si>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</si>
  <si>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</si>
  <si>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</si>
  <si>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</si>
  <si>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</si>
  <si>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</si>
  <si>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</si>
  <si>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</si>
  <si>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</si>
  <si>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</si>
  <si>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</si>
  <si>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</si>
  <si>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</si>
  <si>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</si>
  <si>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</si>
  <si>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</si>
  <si>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</si>
  <si>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</si>
  <si>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</si>
  <si>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</si>
  <si>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</si>
  <si>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</si>
  <si>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</si>
  <si>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</si>
  <si>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</si>
  <si>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</si>
  <si>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</si>
  <si>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</si>
  <si>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</si>
  <si>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</si>
  <si>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</si>
  <si>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</si>
  <si>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</si>
  <si>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</si>
  <si>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</si>
  <si>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</si>
  <si>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</si>
  <si>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</si>
  <si>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</si>
  <si>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</si>
  <si>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</si>
  <si>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</si>
  <si>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</si>
  <si>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</si>
  <si>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</si>
  <si>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</si>
  <si>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</si>
  <si>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</si>
  <si>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</si>
  <si>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</si>
  <si>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</si>
  <si>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</si>
  <si>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</si>
  <si>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</si>
  <si>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</si>
  <si>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</si>
  <si>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</si>
  <si>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</si>
  <si>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</si>
  <si>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</si>
  <si>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</si>
  <si>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</si>
  <si>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</si>
  <si>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</si>
  <si>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</si>
  <si>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</si>
  <si>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</si>
  <si>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</si>
  <si>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</si>
  <si>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</si>
  <si>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</si>
  <si>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</si>
  <si>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</si>
  <si>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</si>
  <si>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</si>
  <si>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</si>
  <si>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</si>
  <si>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</si>
  <si>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</si>
  <si>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</si>
  <si>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</si>
  <si>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</si>
  <si>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</si>
  <si>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</si>
  <si>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</si>
  <si>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</si>
  <si>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</si>
  <si>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</si>
  <si>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</si>
  <si>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</si>
  <si>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</si>
  <si>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</si>
  <si>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</si>
  <si>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</si>
  <si>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</si>
  <si>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</si>
  <si>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</si>
  <si>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</si>
  <si>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</si>
  <si>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</si>
  <si>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</si>
  <si>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</si>
  <si>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</si>
  <si>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</si>
  <si>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</si>
  <si>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</si>
  <si>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</si>
  <si>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</si>
  <si>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</si>
  <si>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</si>
  <si>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</si>
  <si>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</si>
  <si>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</si>
  <si>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</si>
  <si>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</si>
  <si>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</si>
  <si>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</si>
  <si>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</si>
  <si>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</si>
  <si>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</si>
  <si>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</si>
  <si>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</si>
  <si>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</si>
  <si>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</si>
  <si>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</si>
  <si>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</si>
  <si>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</si>
  <si>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</si>
  <si>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</si>
  <si>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</si>
  <si>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</si>
  <si>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</si>
  <si>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</si>
  <si>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</si>
  <si>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</si>
  <si>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</si>
  <si>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</si>
  <si>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</si>
  <si>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</si>
  <si>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</si>
  <si>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</si>
  <si>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</si>
  <si>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</si>
  <si>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</si>
  <si>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</si>
  <si>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</si>
  <si>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</si>
  <si>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</si>
  <si>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</si>
  <si>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</si>
  <si>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</si>
  <si>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</si>
  <si>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</si>
  <si>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</si>
  <si>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</si>
  <si>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</si>
  <si>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</si>
  <si>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</si>
  <si>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</si>
  <si>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</si>
  <si>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</si>
  <si>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</si>
  <si>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</si>
  <si>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</si>
  <si>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</si>
  <si>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</si>
  <si>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</si>
  <si>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</si>
  <si>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</si>
  <si>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</si>
  <si>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</si>
  <si>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</si>
  <si>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</si>
  <si>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</si>
  <si>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</si>
  <si>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</si>
  <si>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</si>
  <si>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</si>
  <si>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</si>
  <si>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</si>
  <si>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</si>
  <si>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</si>
  <si>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</si>
  <si>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</si>
  <si>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</si>
  <si>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</si>
  <si>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</si>
  <si>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</si>
  <si>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</si>
  <si>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</si>
  <si>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</si>
  <si>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</si>
  <si>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</si>
  <si>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</si>
  <si>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</si>
  <si>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</si>
  <si>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</si>
  <si>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</si>
  <si>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</si>
  <si>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</si>
  <si>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</si>
  <si>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</si>
  <si>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</si>
  <si>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</si>
  <si>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</si>
  <si>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</si>
  <si>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</si>
  <si>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</si>
  <si>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</si>
  <si>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</si>
  <si>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</si>
  <si>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</si>
  <si>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</si>
  <si>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</si>
  <si>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</si>
  <si>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</si>
  <si>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</si>
  <si>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</si>
  <si>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</si>
  <si>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</si>
  <si>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</si>
  <si>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</si>
  <si>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</si>
  <si>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</si>
  <si>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</si>
  <si>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</si>
  <si>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</si>
  <si>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</si>
  <si>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</si>
  <si>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</si>
  <si>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</si>
  <si>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</si>
  <si>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</si>
  <si>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</si>
  <si>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</si>
  <si>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</si>
  <si>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</si>
  <si>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</si>
  <si>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</si>
  <si>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</si>
  <si>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</si>
  <si>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</si>
  <si>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</si>
  <si>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</si>
  <si>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</si>
  <si>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</si>
  <si>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</si>
  <si>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</si>
  <si>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</si>
  <si>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</si>
  <si>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</si>
  <si>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</si>
  <si>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</si>
  <si>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</si>
  <si>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</si>
  <si>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</si>
  <si>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</si>
  <si>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</si>
  <si>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</si>
  <si>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</si>
  <si>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</si>
  <si>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</si>
  <si>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</si>
  <si>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</si>
  <si>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</si>
  <si>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</si>
  <si>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</si>
  <si>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</si>
  <si>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</si>
  <si>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</si>
  <si>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</si>
  <si>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</si>
  <si>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</si>
  <si>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</si>
  <si>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</si>
  <si>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</si>
  <si>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</si>
  <si>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</si>
  <si>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</si>
  <si>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</si>
  <si>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</si>
  <si>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</si>
  <si>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</si>
  <si>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</si>
  <si>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</si>
  <si>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</si>
  <si>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</si>
  <si>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</si>
  <si>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</si>
  <si>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</si>
  <si>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</si>
  <si>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</si>
  <si>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</si>
  <si>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</si>
  <si>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</si>
  <si>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</si>
  <si>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</si>
  <si>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</si>
  <si>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</si>
  <si>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</si>
  <si>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</si>
  <si>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</si>
  <si>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</si>
  <si>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</si>
  <si>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</si>
  <si>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</si>
  <si>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</si>
  <si>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</si>
  <si>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</si>
  <si>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</si>
  <si>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</si>
  <si>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</si>
  <si>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</si>
  <si>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</si>
  <si>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</si>
  <si>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</si>
  <si>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</si>
  <si>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</si>
  <si>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</si>
  <si>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</si>
  <si>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</si>
  <si>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</si>
  <si>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</si>
  <si>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</si>
  <si>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</si>
  <si>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</si>
  <si>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</si>
  <si>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</si>
  <si>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</si>
  <si>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</si>
  <si>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</si>
  <si>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</si>
  <si>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</si>
  <si>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</si>
  <si>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</si>
  <si>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</si>
  <si>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</si>
  <si>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</si>
  <si>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</si>
  <si>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</si>
  <si>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</si>
  <si>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</si>
  <si>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</si>
  <si>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</si>
  <si>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</si>
  <si>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</si>
  <si>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</si>
  <si>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</si>
  <si>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</si>
  <si>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</si>
  <si>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</si>
  <si>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</si>
  <si>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</si>
  <si>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</si>
  <si>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</si>
  <si>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</si>
  <si>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</si>
  <si>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</si>
  <si>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</si>
  <si>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</si>
  <si>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</si>
  <si>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</si>
  <si>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</si>
  <si>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</si>
  <si>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</si>
  <si>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</si>
  <si>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</si>
  <si>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</si>
  <si>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</si>
  <si>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</si>
  <si>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</si>
  <si>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</si>
  <si>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</si>
  <si>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</si>
  <si>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</si>
  <si>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</si>
  <si>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</si>
  <si>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</si>
  <si>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</si>
  <si>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</si>
  <si>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</si>
  <si>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</si>
  <si>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</si>
  <si>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</si>
  <si>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</si>
  <si>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</si>
  <si>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</si>
  <si>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</si>
  <si>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</si>
  <si>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</si>
  <si>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</si>
  <si>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</si>
  <si>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</si>
  <si>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</si>
  <si>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</si>
  <si>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</si>
  <si>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</si>
  <si>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</si>
  <si>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</si>
  <si>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</si>
  <si>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</si>
  <si>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</si>
  <si>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</si>
  <si>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</si>
  <si>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</si>
  <si>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</si>
  <si>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</si>
  <si>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</si>
  <si>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</si>
  <si>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</si>
  <si>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</si>
  <si>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</si>
  <si>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</si>
  <si>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</si>
  <si>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</si>
  <si>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</si>
  <si>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</si>
  <si>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</si>
  <si>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</si>
  <si>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</si>
  <si>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</si>
  <si>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</si>
  <si>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</si>
  <si>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</si>
  <si>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</si>
  <si>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</si>
  <si>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</si>
  <si>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</si>
  <si>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</si>
  <si>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</si>
  <si>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</si>
  <si>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</si>
  <si>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</si>
  <si>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</si>
  <si>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</si>
  <si>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</si>
  <si>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</si>
  <si>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</si>
  <si>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</si>
  <si>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</si>
  <si>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</si>
  <si>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</si>
  <si>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</si>
  <si>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</si>
  <si>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</si>
  <si>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</si>
  <si>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</si>
  <si>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</si>
  <si>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</si>
  <si>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</si>
  <si>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</si>
  <si>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</si>
  <si>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</si>
  <si>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</si>
  <si>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</si>
  <si>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</si>
  <si>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</si>
  <si>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</si>
  <si>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</si>
  <si>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</si>
  <si>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</si>
  <si>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</si>
  <si>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</si>
  <si>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</si>
  <si>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</si>
  <si>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</si>
  <si>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</si>
  <si>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</si>
  <si>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</si>
  <si>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</si>
  <si>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</si>
  <si>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</si>
  <si>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</si>
  <si>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</si>
  <si>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</si>
  <si>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</si>
  <si>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</si>
  <si>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</si>
  <si>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</si>
  <si>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</si>
  <si>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</si>
  <si>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</si>
  <si>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</si>
  <si>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</si>
  <si>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</si>
  <si>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</si>
  <si>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</si>
  <si>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</si>
  <si>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</si>
  <si>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</si>
  <si>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</si>
  <si>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</si>
  <si>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</si>
  <si>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</si>
  <si>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</si>
  <si>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</si>
  <si>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</si>
  <si>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</si>
  <si>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</si>
  <si>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</si>
  <si>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</si>
  <si>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</si>
  <si>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</si>
  <si>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</si>
  <si>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</si>
  <si>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</si>
  <si>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</si>
  <si>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</si>
  <si>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</si>
  <si>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</si>
  <si>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</si>
  <si>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</si>
  <si>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</si>
  <si>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</si>
  <si>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</si>
  <si>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</si>
  <si>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</si>
  <si>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</si>
  <si>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</si>
  <si>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</si>
  <si>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</si>
  <si>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</si>
  <si>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</si>
  <si>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</si>
  <si>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</si>
  <si>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</si>
  <si>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</si>
  <si>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</si>
  <si>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</si>
  <si>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</si>
  <si>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</si>
  <si>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</si>
  <si>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</si>
  <si>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</si>
  <si>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</si>
  <si>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</si>
  <si>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</si>
  <si>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</si>
  <si>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</si>
  <si>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</si>
  <si>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</si>
  <si>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</si>
  <si>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</si>
  <si>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</si>
  <si>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</si>
  <si>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</si>
  <si>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</si>
  <si>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</si>
  <si>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</si>
  <si>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</si>
  <si>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</si>
  <si>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</si>
  <si>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</si>
  <si>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</si>
  <si>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</si>
  <si>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</si>
  <si>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</si>
  <si>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</si>
  <si>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</si>
  <si>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</si>
  <si>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</si>
  <si>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</si>
  <si>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</si>
  <si>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</si>
  <si>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</si>
  <si>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</si>
  <si>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</si>
  <si>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</si>
  <si>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</si>
  <si>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</si>
  <si>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</si>
  <si>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</si>
  <si>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</si>
  <si>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</si>
  <si>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</si>
  <si>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</si>
  <si>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</si>
  <si>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</si>
  <si>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</si>
  <si>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</si>
  <si>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</si>
  <si>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</si>
  <si>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</si>
  <si>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</si>
  <si>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</si>
  <si>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</si>
  <si>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</si>
  <si>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</si>
  <si>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</si>
  <si>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</si>
  <si>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</si>
  <si>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</si>
  <si>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</si>
  <si>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</si>
  <si>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</si>
  <si>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</si>
  <si>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</si>
  <si>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</si>
  <si>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</si>
  <si>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</si>
  <si>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</si>
  <si>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</si>
  <si>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</si>
  <si>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</si>
  <si>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</si>
  <si>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</si>
  <si>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</si>
  <si>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</si>
  <si>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</si>
  <si>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</si>
  <si>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</si>
  <si>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</si>
  <si>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</si>
  <si>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</si>
  <si>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</si>
  <si>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</si>
  <si>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</si>
  <si>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</si>
  <si>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</si>
  <si>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</si>
  <si>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</si>
  <si>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</si>
  <si>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</si>
  <si>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</si>
  <si>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</si>
  <si>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</si>
  <si>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</si>
  <si>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</si>
  <si>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</si>
  <si>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</si>
  <si>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</si>
  <si>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</si>
  <si>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</si>
  <si>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</si>
  <si>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</si>
  <si>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</si>
  <si>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</si>
  <si>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</si>
  <si>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</si>
  <si>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</si>
  <si>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</si>
  <si>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</si>
  <si>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</si>
  <si>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</si>
  <si>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</si>
  <si>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</si>
  <si>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</si>
  <si>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</si>
  <si>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</si>
  <si>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</si>
  <si>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</si>
  <si>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</si>
  <si>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</si>
  <si>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</si>
  <si>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</si>
  <si>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</si>
  <si>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</si>
  <si>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</si>
  <si>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</si>
  <si>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</si>
  <si>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</si>
  <si>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</si>
  <si>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</si>
  <si>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</si>
  <si>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</si>
  <si>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</si>
  <si>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</si>
  <si>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</si>
  <si>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</si>
  <si>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</si>
  <si>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</si>
  <si>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</si>
  <si>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</si>
  <si>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</si>
  <si>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</si>
  <si>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</si>
  <si>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</si>
  <si>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</si>
  <si>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</si>
  <si>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</si>
  <si>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</si>
  <si>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</si>
  <si>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</si>
  <si>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</si>
  <si>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</si>
  <si>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</si>
  <si>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</si>
  <si>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</si>
  <si>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</si>
  <si>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</si>
  <si>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</si>
  <si>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</si>
  <si>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</si>
  <si>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</si>
  <si>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</si>
  <si>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</si>
  <si>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</si>
  <si>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</si>
  <si>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</si>
  <si>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</si>
  <si>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</si>
  <si>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</si>
  <si>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</si>
  <si>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</si>
  <si>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</si>
  <si>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</si>
  <si>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</si>
  <si>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</si>
  <si>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</si>
  <si>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</si>
  <si>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</si>
  <si>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</si>
  <si>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</si>
  <si>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</si>
  <si>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</si>
  <si>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</si>
  <si>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</si>
  <si>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</si>
  <si>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</si>
  <si>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</si>
  <si>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</si>
  <si>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</si>
  <si>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</si>
  <si>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</si>
  <si>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</si>
  <si>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</si>
  <si>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</si>
  <si>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</si>
  <si>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</si>
  <si>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</si>
  <si>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</si>
  <si>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</si>
  <si>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</si>
  <si>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</si>
  <si>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</si>
  <si>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</si>
  <si>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</si>
  <si>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</si>
  <si>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</si>
  <si>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</si>
  <si>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</si>
  <si>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</si>
  <si>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</si>
  <si>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</si>
  <si>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</si>
  <si>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</si>
  <si>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</si>
  <si>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</si>
  <si>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</si>
  <si>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</si>
  <si>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</si>
  <si>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</si>
  <si>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</si>
  <si>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</si>
  <si>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</si>
  <si>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</si>
  <si>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</si>
  <si>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</si>
  <si>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</si>
  <si>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</si>
  <si>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</si>
  <si>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</si>
  <si>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</si>
  <si>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</si>
  <si>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</si>
  <si>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</si>
  <si>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</si>
  <si>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</si>
  <si>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</si>
  <si>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</si>
  <si>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</si>
  <si>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</si>
  <si>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</si>
  <si>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</si>
  <si>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</si>
  <si>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</si>
  <si>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</si>
  <si>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</si>
  <si>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</si>
  <si>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</si>
  <si>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</si>
  <si>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</si>
  <si>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</si>
  <si>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</si>
  <si>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</si>
  <si>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</si>
  <si>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</si>
  <si>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</si>
  <si>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</si>
  <si>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</si>
  <si>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</si>
  <si>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</si>
  <si>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</si>
  <si>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</si>
  <si>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</si>
  <si>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</si>
  <si>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</si>
  <si>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</si>
  <si>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</si>
  <si>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</si>
  <si>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</si>
  <si>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</si>
  <si>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</si>
  <si>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</si>
  <si>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</si>
  <si>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</si>
  <si>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</si>
  <si>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</si>
  <si>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</si>
  <si>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</si>
  <si>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</si>
  <si>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</si>
  <si>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</si>
  <si>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</si>
  <si>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</si>
  <si>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</si>
  <si>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</si>
  <si>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</si>
  <si>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</si>
  <si>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</si>
  <si>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</si>
  <si>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</si>
  <si>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</si>
  <si>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</si>
  <si>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</si>
  <si>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</si>
  <si>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</si>
  <si>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</si>
  <si>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</si>
  <si>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</si>
  <si>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</si>
  <si>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</si>
  <si>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</si>
  <si>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</si>
  <si>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</si>
  <si>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</si>
  <si>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</si>
  <si>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</si>
  <si>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</si>
  <si>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</si>
  <si>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</si>
  <si>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</si>
  <si>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</si>
  <si>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</si>
  <si>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</si>
  <si>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</si>
  <si>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</si>
  <si>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</si>
  <si>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</si>
  <si>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</si>
  <si>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</si>
  <si>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</si>
  <si>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</si>
  <si>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</si>
  <si>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</si>
  <si>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</si>
  <si>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</si>
  <si>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</si>
  <si>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</si>
  <si>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</si>
  <si>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</si>
  <si>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</si>
  <si>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</si>
  <si>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</si>
  <si>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</si>
  <si>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</si>
  <si>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</si>
  <si>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</si>
  <si>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</si>
  <si>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</si>
  <si>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</si>
  <si>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</si>
  <si>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</si>
  <si>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</si>
  <si>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</si>
  <si>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</si>
  <si>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</si>
  <si>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</si>
  <si>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</si>
  <si>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</si>
  <si>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</si>
  <si>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</si>
  <si>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</si>
  <si>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</si>
  <si>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</si>
  <si>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</si>
  <si>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</si>
  <si>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</si>
  <si>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</si>
  <si>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</si>
  <si>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</si>
  <si>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</si>
  <si>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</si>
  <si>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</si>
  <si>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</si>
  <si>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</si>
  <si>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</si>
  <si>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</si>
  <si>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</si>
  <si>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</si>
  <si>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</si>
  <si>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</si>
  <si>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</si>
  <si>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</si>
  <si>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</si>
  <si>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</si>
  <si>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</si>
  <si>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</si>
  <si>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</si>
  <si>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</si>
  <si>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</si>
  <si>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</si>
  <si>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</si>
  <si>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</si>
  <si>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</si>
  <si>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</si>
  <si>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</si>
  <si>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</si>
  <si>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</si>
  <si>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</si>
  <si>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</si>
  <si>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</si>
  <si>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</si>
  <si>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</si>
  <si>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</si>
  <si>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</si>
  <si>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</si>
  <si>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</si>
  <si>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</si>
  <si>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</si>
  <si>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</si>
  <si>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</si>
  <si>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</si>
  <si>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</si>
  <si>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</si>
  <si>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</si>
  <si>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</si>
  <si>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</si>
  <si>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</si>
  <si>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</si>
  <si>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</si>
  <si>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</si>
  <si>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</si>
  <si>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</si>
  <si>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</si>
  <si>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</si>
  <si>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</si>
  <si>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</si>
  <si>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</si>
  <si>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</si>
  <si>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</si>
  <si>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</si>
  <si>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</si>
  <si>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</si>
  <si>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</si>
  <si>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</si>
  <si>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</si>
  <si>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</si>
  <si>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</si>
  <si>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</si>
  <si>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</si>
  <si>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</si>
  <si>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</si>
  <si>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</si>
  <si>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</si>
  <si>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</si>
  <si>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</si>
  <si>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</si>
  <si>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</si>
  <si>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</si>
  <si>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</si>
  <si>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</si>
  <si>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</si>
  <si>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</si>
  <si>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</si>
  <si>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</si>
  <si>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</si>
  <si>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</si>
  <si>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</si>
  <si>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</si>
  <si>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</si>
  <si>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</si>
  <si>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</si>
  <si>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</si>
  <si>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</si>
  <si>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</si>
  <si>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</si>
  <si>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</si>
  <si>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</si>
  <si>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</si>
  <si>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</si>
  <si>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</si>
  <si>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</si>
  <si>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</si>
  <si>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</si>
  <si>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</si>
  <si>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</si>
  <si>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</si>
  <si>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</si>
  <si>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</si>
  <si>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</si>
  <si>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</si>
  <si>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</si>
  <si>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</si>
  <si>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</si>
  <si>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</si>
  <si>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</si>
  <si>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</si>
  <si>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</si>
  <si>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</si>
  <si>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</si>
  <si>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</si>
  <si>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</si>
  <si>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</si>
  <si>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</si>
  <si>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</si>
  <si>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</si>
  <si>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</si>
  <si>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</si>
  <si>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</si>
  <si>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</si>
  <si>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</si>
  <si>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</si>
  <si>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</si>
  <si>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</si>
  <si>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</si>
  <si>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</si>
  <si>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</si>
  <si>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</si>
  <si>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</si>
  <si>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</si>
  <si>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</si>
  <si>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</si>
  <si>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</si>
  <si>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</si>
  <si>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</si>
  <si>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</si>
  <si>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</si>
  <si>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</si>
  <si>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</si>
  <si>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</si>
  <si>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</si>
  <si>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</si>
  <si>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</si>
  <si>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</si>
  <si>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</si>
  <si>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</si>
  <si>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</si>
  <si>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</si>
  <si>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</si>
  <si>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</si>
  <si>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</si>
  <si>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</si>
  <si>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</si>
  <si>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</si>
  <si>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</si>
  <si>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</si>
  <si>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</si>
  <si>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</si>
  <si>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</si>
  <si>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</si>
  <si>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</si>
  <si>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</si>
  <si>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</si>
  <si>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</si>
  <si>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</si>
  <si>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</si>
  <si>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</si>
  <si>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</si>
  <si>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</si>
  <si>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</si>
  <si>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</si>
  <si>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</si>
  <si>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</si>
  <si>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</si>
  <si>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</si>
  <si>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</si>
  <si>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</si>
  <si>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</si>
  <si>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</si>
  <si>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</si>
  <si>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</si>
  <si>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</si>
  <si>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</si>
  <si>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</si>
  <si>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</si>
  <si>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</si>
  <si>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</si>
  <si>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</si>
  <si>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</si>
  <si>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</si>
  <si>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</si>
  <si>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</si>
  <si>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</si>
  <si>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</si>
  <si>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</si>
  <si>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</si>
  <si>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</si>
  <si>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</si>
  <si>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</si>
  <si>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</si>
  <si>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</si>
  <si>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</si>
  <si>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</si>
  <si>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</si>
  <si>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</si>
  <si>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</si>
  <si>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</si>
  <si>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</si>
  <si>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</si>
  <si>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</si>
  <si>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</si>
  <si>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</si>
  <si>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</si>
  <si>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</si>
  <si>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</si>
  <si>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</si>
  <si>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</si>
  <si>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</si>
  <si>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</si>
  <si>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</si>
  <si>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</si>
  <si>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</si>
  <si>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</si>
  <si>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</si>
  <si>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</si>
  <si>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</si>
  <si>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</si>
  <si>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</si>
  <si>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</si>
  <si>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</si>
  <si>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</si>
  <si>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</si>
  <si>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</si>
  <si>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</si>
  <si>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</si>
  <si>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</si>
  <si>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</si>
  <si>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</si>
  <si>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</si>
  <si>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</si>
  <si>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</si>
  <si>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</si>
  <si>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</si>
  <si>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</si>
  <si>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</si>
  <si>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</si>
  <si>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</si>
  <si>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</si>
  <si>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</si>
  <si>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</si>
  <si>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</si>
  <si>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</si>
  <si>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</si>
  <si>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</si>
  <si>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</si>
  <si>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</si>
  <si>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</si>
  <si>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</si>
  <si>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</si>
  <si>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</si>
  <si>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</si>
  <si>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</si>
  <si>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</si>
  <si>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</si>
  <si>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</si>
  <si>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</si>
  <si>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</si>
  <si>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</si>
  <si>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</si>
  <si>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</si>
  <si>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</si>
  <si>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</si>
  <si>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</si>
  <si>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</si>
  <si>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</si>
  <si>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</si>
  <si>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</si>
  <si>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</si>
  <si>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</si>
  <si>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</si>
  <si>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</si>
  <si>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</si>
  <si>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</si>
  <si>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</si>
  <si>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</si>
  <si>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</si>
  <si>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</si>
  <si>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</si>
  <si>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</si>
  <si>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</si>
  <si>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</si>
  <si>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</si>
  <si>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</si>
  <si>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</si>
  <si>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</si>
  <si>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</si>
  <si>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</si>
  <si>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</si>
  <si>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</si>
  <si>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</si>
  <si>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</si>
  <si>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</si>
  <si>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</si>
  <si>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</si>
  <si>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</si>
  <si>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</si>
  <si>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</si>
  <si>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</si>
  <si>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</si>
  <si>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</si>
  <si>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</si>
  <si>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</si>
  <si>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</si>
  <si>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</si>
  <si>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</si>
  <si>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</si>
  <si>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</si>
  <si>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</si>
  <si>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</si>
  <si>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</si>
  <si>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</si>
  <si>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</si>
  <si>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</si>
  <si>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</si>
  <si>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</si>
  <si>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</si>
  <si>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</si>
  <si>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</si>
  <si>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</si>
  <si>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</si>
  <si>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</si>
  <si>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</si>
  <si>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</si>
  <si>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</si>
  <si>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</si>
  <si>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</si>
  <si>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</si>
  <si>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</si>
  <si>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</si>
  <si>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</si>
  <si>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</si>
  <si>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</si>
  <si>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</si>
  <si>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</si>
  <si>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</si>
  <si>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</si>
  <si>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</si>
  <si>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</si>
  <si>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</si>
  <si>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</si>
  <si>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</si>
  <si>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</si>
  <si>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</si>
  <si>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</si>
  <si>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</si>
  <si>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</si>
  <si>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</si>
  <si>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</si>
  <si>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</si>
  <si>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</si>
  <si>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</si>
  <si>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</si>
  <si>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</si>
  <si>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</si>
  <si>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</si>
  <si>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</si>
  <si>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</si>
  <si>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</si>
  <si>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</si>
  <si>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</si>
  <si>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</si>
  <si>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</si>
  <si>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</si>
  <si>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</si>
  <si>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</si>
  <si>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</si>
  <si>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</si>
  <si>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</si>
  <si>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</si>
  <si>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</si>
  <si>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</si>
  <si>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</si>
  <si>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</si>
  <si>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</si>
  <si>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</si>
  <si>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</si>
  <si>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</si>
  <si>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</si>
  <si>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</si>
  <si>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</si>
  <si>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</si>
  <si>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</si>
  <si>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</si>
  <si>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</si>
  <si>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</si>
  <si>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</si>
  <si>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</si>
  <si>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</si>
  <si>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</si>
  <si>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</si>
  <si>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</si>
  <si>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</si>
  <si>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</si>
  <si>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</si>
  <si>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</si>
  <si>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</si>
  <si>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</si>
  <si>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</si>
  <si>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</si>
  <si>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</si>
  <si>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</si>
  <si>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</si>
  <si>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</si>
  <si>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</si>
  <si>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</si>
  <si>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</si>
  <si>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</si>
  <si>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</si>
  <si>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</si>
  <si>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</si>
  <si>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</si>
  <si>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</si>
  <si>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</si>
  <si>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</si>
  <si>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</si>
  <si>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</si>
  <si>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</si>
  <si>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</si>
  <si>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</si>
  <si>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</si>
  <si>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</si>
  <si>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</si>
  <si>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</si>
  <si>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</si>
  <si>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</si>
  <si>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</si>
  <si>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</si>
  <si>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</si>
  <si>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</si>
  <si>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</si>
  <si>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</si>
  <si>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</si>
  <si>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</si>
  <si>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</si>
  <si>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</si>
  <si>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</si>
  <si>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</si>
  <si>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</si>
  <si>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</si>
  <si>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</si>
  <si>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</si>
  <si>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</si>
  <si>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</si>
  <si>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</si>
  <si>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</si>
  <si>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</si>
  <si>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</si>
  <si>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</si>
  <si>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</si>
  <si>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</si>
  <si>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</si>
  <si>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</si>
  <si>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</si>
  <si>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</si>
  <si>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</si>
  <si>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</si>
  <si>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</si>
  <si>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</si>
  <si>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</si>
  <si>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</si>
  <si>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</si>
  <si>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</si>
  <si>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</si>
  <si>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</si>
  <si>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</si>
  <si>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</si>
  <si>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</si>
  <si>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</si>
  <si>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</si>
  <si>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</si>
  <si>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</si>
  <si>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</si>
  <si>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</si>
  <si>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</si>
  <si>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</si>
  <si>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</si>
  <si>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</si>
  <si>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</si>
  <si>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</si>
  <si>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</si>
  <si>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</si>
  <si>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</si>
  <si>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</si>
  <si>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</si>
  <si>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</si>
  <si>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</si>
  <si>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</si>
  <si>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</si>
  <si>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</si>
  <si>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</si>
  <si>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</si>
  <si>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</si>
  <si>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</si>
  <si>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</si>
  <si>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</si>
  <si>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</si>
  <si>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</si>
  <si>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</si>
  <si>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</si>
  <si>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</si>
  <si>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</si>
  <si>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</si>
  <si>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</si>
  <si>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</si>
  <si>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</si>
  <si>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</si>
  <si>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</si>
  <si>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</si>
  <si>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</si>
  <si>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</si>
  <si>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</si>
  <si>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</si>
  <si>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</si>
  <si>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</si>
  <si>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</si>
  <si>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</si>
  <si>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</si>
  <si>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</si>
  <si>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</si>
  <si>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</si>
  <si>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</si>
  <si>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</si>
  <si>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</si>
  <si>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</si>
  <si>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</si>
  <si>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</si>
  <si>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</si>
  <si>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</si>
  <si>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</si>
  <si>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</si>
  <si>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</si>
  <si>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</si>
  <si>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</si>
  <si>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</si>
  <si>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</si>
  <si>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</si>
  <si>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</si>
  <si>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</si>
  <si>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</si>
  <si>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</si>
  <si>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</si>
  <si>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</si>
  <si>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</si>
  <si>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</si>
  <si>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</si>
  <si>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</si>
  <si>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</si>
  <si>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</si>
  <si>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</si>
  <si>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</si>
  <si>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</si>
  <si>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</si>
  <si>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</si>
  <si>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</si>
  <si>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</si>
  <si>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</si>
  <si>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</si>
  <si>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</si>
  <si>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</si>
  <si>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</si>
  <si>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</si>
  <si>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</si>
  <si>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</si>
  <si>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</si>
  <si>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</si>
  <si>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</si>
  <si>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</si>
  <si>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</si>
  <si>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</si>
  <si>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</si>
  <si>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</si>
  <si>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</si>
  <si>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</si>
  <si>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</si>
  <si>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</si>
  <si>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</si>
  <si>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</si>
  <si>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</si>
  <si>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</si>
  <si>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</si>
  <si>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</si>
  <si>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</si>
  <si>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</si>
  <si>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</si>
  <si>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</si>
  <si>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</si>
  <si>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</si>
  <si>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</si>
  <si>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</si>
  <si>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</si>
  <si>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</si>
  <si>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</si>
  <si>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</si>
  <si>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</si>
  <si>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</si>
  <si>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</si>
  <si>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</si>
  <si>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</si>
  <si>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</si>
  <si>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</si>
  <si>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</si>
  <si>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</si>
  <si>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</si>
  <si>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</si>
  <si>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</si>
  <si>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</si>
  <si>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</si>
  <si>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</si>
  <si>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</si>
  <si>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</si>
  <si>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</si>
  <si>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</si>
  <si>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</si>
  <si>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</si>
  <si>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</si>
  <si>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</si>
  <si>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</si>
  <si>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</si>
  <si>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</si>
  <si>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</si>
  <si>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</si>
  <si>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</si>
  <si>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</si>
  <si>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</si>
  <si>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</si>
  <si>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</si>
  <si>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</si>
  <si>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</si>
  <si>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</si>
  <si>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</si>
  <si>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</si>
  <si>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</si>
  <si>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</si>
  <si>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</si>
  <si>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</si>
  <si>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</si>
  <si>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</si>
  <si>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</si>
  <si>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</si>
  <si>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</si>
  <si>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</si>
  <si>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</si>
  <si>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</si>
  <si>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</si>
  <si>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</si>
  <si>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</si>
  <si>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</si>
  <si>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</si>
  <si>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</si>
  <si>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</si>
  <si>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</si>
  <si>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</si>
  <si>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</si>
  <si>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</si>
  <si>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</si>
  <si>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</si>
  <si>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</si>
  <si>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</si>
  <si>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</si>
  <si>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</si>
  <si>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</si>
  <si>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</si>
  <si>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</si>
  <si>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</si>
  <si>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</si>
  <si>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</si>
  <si>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</si>
  <si>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</si>
  <si>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</si>
  <si>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</si>
  <si>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</si>
  <si>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</si>
  <si>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</si>
  <si>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</si>
  <si>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</si>
  <si>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</si>
  <si>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</si>
  <si>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</si>
  <si>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</si>
  <si>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</si>
  <si>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</si>
  <si>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</si>
  <si>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</si>
  <si>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</si>
  <si>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</si>
  <si>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</si>
  <si>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</si>
  <si>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</si>
  <si>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</si>
  <si>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</si>
  <si>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</si>
  <si>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</si>
  <si>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</si>
  <si>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</si>
  <si>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</si>
  <si>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</si>
  <si>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</si>
  <si>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</si>
  <si>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</si>
  <si>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</si>
  <si>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</si>
  <si>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</si>
  <si>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</si>
  <si>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</si>
  <si>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</si>
  <si>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</si>
  <si>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</si>
  <si>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</si>
  <si>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</si>
  <si>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</si>
  <si>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</si>
  <si>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</si>
  <si>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</si>
  <si>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</si>
  <si>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</si>
  <si>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</si>
  <si>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</si>
  <si>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</si>
  <si>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</si>
  <si>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</si>
  <si>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</si>
  <si>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</si>
  <si>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</si>
  <si>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</si>
  <si>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</si>
  <si>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</si>
  <si>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</si>
  <si>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</si>
  <si>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</si>
  <si>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</si>
  <si>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</si>
  <si>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</si>
  <si>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</si>
  <si>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</si>
  <si>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</si>
  <si>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</si>
  <si>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</si>
  <si>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</si>
  <si>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</si>
  <si>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</si>
  <si>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</si>
  <si>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</si>
  <si>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</si>
  <si>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</si>
  <si>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</si>
  <si>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</si>
  <si>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</si>
  <si>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</si>
  <si>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</si>
  <si>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</si>
  <si>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</si>
  <si>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</si>
  <si>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</si>
  <si>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</si>
  <si>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</si>
  <si>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</si>
  <si>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</si>
  <si>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</si>
  <si>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</si>
  <si>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</si>
  <si>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</si>
  <si>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</si>
  <si>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</si>
  <si>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</si>
  <si>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</si>
  <si>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</si>
  <si>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</si>
  <si>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</si>
  <si>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</si>
  <si>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</si>
  <si>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</si>
  <si>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</si>
  <si>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</si>
  <si>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</si>
  <si>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</si>
  <si>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</si>
  <si>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</si>
  <si>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</si>
  <si>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</si>
  <si>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</si>
  <si>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</si>
  <si>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</si>
  <si>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</si>
  <si>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</si>
  <si>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</si>
  <si>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</si>
  <si>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</si>
  <si>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</si>
  <si>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</si>
  <si>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</si>
  <si>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</si>
  <si>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</si>
  <si>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</si>
  <si>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</si>
  <si>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</si>
  <si>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</si>
  <si>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</si>
  <si>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</si>
  <si>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</si>
  <si>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</si>
  <si>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</si>
  <si>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</si>
  <si>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</si>
  <si>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</si>
  <si>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</si>
  <si>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</si>
  <si>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</si>
  <si>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</si>
  <si>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</si>
  <si>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</si>
  <si>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</si>
  <si>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</si>
  <si>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</si>
  <si>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</si>
  <si>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</si>
  <si>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</si>
  <si>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</si>
  <si>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</si>
  <si>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</si>
  <si>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</si>
  <si>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</si>
  <si>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</si>
  <si>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</si>
  <si>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</si>
  <si>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</si>
  <si>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</si>
  <si>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</si>
  <si>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</si>
  <si>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</si>
  <si>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</si>
  <si>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</si>
  <si>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</si>
  <si>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</si>
  <si>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</si>
  <si>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</si>
  <si>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</si>
  <si>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</si>
  <si>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</si>
  <si>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</si>
  <si>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</si>
  <si>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</si>
  <si>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</si>
  <si>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</si>
  <si>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</si>
  <si>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</si>
  <si>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</si>
  <si>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</si>
  <si>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</si>
  <si>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</si>
  <si>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</si>
  <si>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</si>
  <si>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</si>
  <si>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</si>
  <si>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</si>
  <si>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</si>
  <si>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</si>
  <si>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</si>
  <si>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</si>
  <si>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</si>
  <si>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</si>
  <si>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</si>
  <si>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</si>
  <si>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</si>
  <si>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</si>
  <si>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</si>
  <si>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</si>
  <si>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</si>
  <si>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</si>
  <si>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</si>
  <si>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</si>
  <si>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</si>
  <si>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</si>
  <si>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</si>
  <si>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</si>
  <si>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</si>
  <si>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</si>
  <si>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</si>
  <si>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</si>
  <si>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</si>
  <si>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</si>
  <si>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</si>
  <si>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</si>
  <si>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</si>
  <si>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</si>
  <si>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</si>
  <si>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</si>
  <si>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</si>
  <si>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</si>
  <si>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</si>
  <si>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</si>
  <si>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</si>
  <si>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</si>
  <si>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</si>
  <si>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</si>
  <si>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</si>
  <si>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</si>
  <si>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</si>
  <si>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</si>
  <si>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</si>
  <si>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</si>
  <si>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</si>
  <si>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</si>
  <si>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</si>
  <si>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</si>
  <si>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</si>
  <si>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</si>
  <si>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</si>
  <si>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</si>
  <si>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</si>
  <si>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</si>
  <si>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</si>
  <si>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</si>
  <si>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</si>
  <si>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</si>
  <si>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</si>
  <si>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</si>
  <si>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</si>
  <si>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</si>
  <si>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</si>
  <si>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</si>
  <si>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</si>
  <si>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</si>
  <si>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</si>
  <si>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</si>
  <si>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</si>
  <si>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</si>
  <si>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</si>
  <si>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</si>
  <si>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</si>
  <si>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</si>
  <si>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</si>
  <si>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</si>
  <si>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</si>
  <si>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</si>
  <si>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</si>
  <si>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</si>
  <si>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</si>
  <si>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</si>
  <si>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</si>
  <si>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</si>
  <si>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</si>
  <si>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</si>
  <si>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</si>
  <si>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</si>
  <si>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</si>
  <si>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</si>
  <si>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</si>
  <si>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</si>
  <si>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</si>
  <si>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</si>
  <si>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</si>
  <si>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</si>
  <si>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</si>
  <si>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</si>
  <si>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</si>
  <si>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</si>
  <si>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</si>
  <si>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</si>
  <si>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</si>
  <si>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</si>
  <si>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</si>
  <si>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</si>
  <si>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</si>
  <si>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</si>
  <si>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</si>
  <si>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</si>
  <si>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</si>
  <si>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</si>
  <si>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</si>
  <si>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</si>
  <si>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</si>
  <si>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</si>
  <si>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</si>
  <si>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</si>
  <si>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</si>
  <si>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</si>
  <si>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</si>
  <si>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</si>
  <si>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</si>
  <si>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</si>
  <si>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</si>
  <si>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</si>
  <si>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</si>
  <si>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</si>
  <si>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</si>
  <si>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</si>
  <si>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</si>
  <si>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</si>
  <si>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</si>
  <si>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</si>
  <si>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</si>
  <si>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</si>
  <si>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</si>
  <si>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</si>
  <si>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</si>
  <si>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</si>
  <si>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</si>
  <si>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</si>
  <si>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</si>
  <si>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</si>
  <si>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</si>
  <si>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</si>
  <si>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</si>
  <si>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</si>
  <si>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</si>
  <si>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</si>
  <si>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</si>
  <si>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</si>
  <si>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</si>
  <si>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</si>
  <si>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</si>
  <si>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</si>
  <si>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</si>
  <si>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</si>
  <si>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</si>
  <si>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</si>
  <si>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</si>
  <si>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</si>
  <si>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</si>
  <si>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</si>
  <si>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</si>
  <si>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</si>
  <si>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</si>
  <si>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</si>
  <si>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</si>
  <si>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</si>
  <si>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</si>
  <si>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</si>
  <si>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</si>
  <si>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</si>
  <si>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</si>
  <si>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</si>
  <si>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</si>
  <si>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</si>
  <si>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</si>
  <si>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</si>
  <si>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</si>
  <si>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</si>
  <si>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</si>
  <si>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</si>
  <si>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</si>
  <si>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</si>
  <si>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</si>
  <si>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</si>
  <si>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</si>
  <si>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</si>
  <si>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</si>
  <si>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</si>
  <si>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</si>
  <si>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</si>
  <si>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</si>
  <si>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</si>
  <si>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</si>
  <si>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</si>
  <si>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</si>
  <si>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</si>
  <si>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</si>
  <si>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</si>
  <si>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</si>
  <si>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</si>
  <si>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</si>
  <si>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</si>
  <si>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</si>
  <si>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</si>
  <si>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</si>
  <si>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</si>
  <si>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</si>
  <si>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</si>
  <si>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</si>
  <si>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</si>
  <si>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</si>
  <si>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</si>
  <si>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</si>
  <si>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</si>
  <si>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</si>
  <si>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</si>
  <si>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</si>
  <si>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</si>
  <si>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</si>
  <si>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</si>
  <si>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</si>
  <si>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</si>
  <si>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</si>
  <si>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</si>
  <si>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</si>
  <si>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</si>
  <si>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</si>
  <si>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</si>
  <si>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</si>
  <si>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</si>
  <si>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</si>
  <si>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</si>
  <si>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</si>
  <si>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</si>
  <si>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</si>
  <si>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</si>
  <si>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</si>
  <si>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</si>
  <si>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</si>
  <si>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</si>
  <si>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</si>
  <si>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</si>
  <si>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</si>
  <si>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</si>
  <si>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</si>
  <si>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</si>
  <si>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</si>
  <si>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</si>
  <si>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</si>
  <si>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</si>
  <si>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</si>
  <si>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</si>
  <si>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</si>
  <si>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</si>
  <si>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</si>
  <si>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</si>
  <si>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</si>
  <si>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</si>
  <si>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</si>
  <si>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</si>
  <si>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</si>
  <si>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</si>
  <si>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</si>
  <si>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</si>
  <si>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</si>
  <si>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</si>
  <si>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</si>
  <si>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</si>
  <si>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</si>
  <si>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</si>
  <si>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</si>
  <si>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</si>
  <si>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</si>
  <si>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</si>
  <si>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</si>
  <si>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</si>
  <si>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</si>
  <si>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</si>
  <si>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</si>
  <si>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</si>
  <si>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</si>
  <si>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</si>
  <si>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</si>
  <si>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</si>
  <si>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</si>
  <si>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</si>
  <si>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</si>
  <si>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</si>
  <si>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</si>
  <si>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</si>
  <si>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</si>
  <si>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</si>
  <si>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</si>
  <si>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</si>
  <si>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</si>
  <si>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</si>
  <si>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</si>
  <si>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</si>
  <si>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</si>
  <si>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</si>
  <si>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</si>
  <si>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</si>
  <si>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</si>
  <si>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</si>
  <si>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</si>
  <si>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</si>
  <si>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</si>
  <si>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</si>
  <si>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</si>
  <si>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</si>
  <si>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</si>
  <si>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</si>
  <si>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</si>
  <si>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</si>
  <si>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</si>
  <si>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</si>
  <si>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</si>
  <si>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</si>
  <si>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</si>
  <si>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</si>
  <si>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</si>
  <si>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</si>
  <si>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</si>
  <si>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</si>
  <si>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</si>
  <si>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</si>
  <si>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</si>
  <si>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</si>
  <si>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</si>
  <si>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</si>
  <si>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</si>
  <si>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</si>
  <si>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</si>
  <si>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</si>
  <si>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</si>
  <si>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</si>
  <si>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</si>
  <si>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</si>
  <si>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</si>
  <si>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</si>
  <si>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</si>
  <si>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</si>
  <si>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</si>
  <si>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</si>
  <si>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</si>
  <si>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</si>
  <si>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</si>
  <si>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</si>
  <si>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</si>
  <si>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</si>
  <si>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</si>
  <si>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</si>
  <si>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</si>
  <si>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</si>
  <si>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</si>
  <si>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</si>
  <si>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</si>
  <si>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</si>
  <si>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</si>
  <si>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</si>
  <si>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</si>
  <si>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</si>
  <si>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</si>
  <si>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</si>
  <si>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</si>
  <si>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</si>
  <si>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</si>
  <si>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</si>
  <si>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</si>
  <si>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</si>
  <si>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</si>
  <si>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</si>
  <si>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</si>
  <si>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</si>
  <si>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</si>
  <si>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</si>
  <si>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</si>
  <si>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</si>
  <si>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</si>
  <si>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</si>
  <si>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</si>
  <si>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</si>
  <si>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</si>
  <si>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</si>
  <si>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</si>
  <si>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</si>
  <si>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</si>
  <si>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</si>
  <si>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</si>
  <si>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</si>
  <si>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</si>
  <si>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</si>
  <si>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</si>
  <si>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</si>
  <si>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</si>
  <si>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</si>
  <si>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</si>
  <si>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</si>
  <si>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</si>
  <si>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</si>
  <si>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</si>
  <si>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</si>
  <si>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</si>
  <si>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</si>
  <si>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</si>
  <si>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</si>
  <si>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</si>
  <si>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</si>
  <si>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</si>
  <si>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</si>
  <si>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</si>
  <si>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</si>
  <si>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</si>
  <si>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</si>
  <si>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</si>
  <si>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</si>
  <si>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</si>
  <si>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</si>
  <si>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</si>
  <si>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</si>
  <si>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</si>
  <si>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</si>
  <si>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</si>
  <si>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</si>
  <si>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</si>
  <si>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</si>
  <si>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</si>
  <si>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</si>
  <si>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</si>
  <si>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</si>
  <si>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</si>
  <si>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</si>
  <si>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</si>
  <si>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</si>
  <si>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</si>
  <si>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</si>
  <si>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</si>
  <si>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</si>
  <si>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</si>
  <si>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</si>
  <si>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</si>
  <si>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</si>
  <si>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</si>
  <si>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</si>
  <si>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</si>
  <si>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</si>
  <si>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</si>
  <si>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</si>
  <si>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</si>
  <si>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</si>
  <si>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</si>
  <si>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</si>
  <si>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</si>
  <si>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</si>
  <si>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</si>
  <si>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</si>
  <si>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</si>
  <si>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</si>
  <si>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</si>
  <si>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</si>
  <si>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</si>
  <si>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</si>
  <si>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</si>
  <si>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</si>
  <si>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</si>
  <si>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</si>
  <si>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</si>
  <si>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</si>
  <si>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</si>
  <si>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</si>
  <si>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</si>
  <si>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</si>
  <si>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</si>
  <si>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</si>
  <si>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</si>
  <si>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</si>
  <si>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</si>
  <si>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</si>
  <si>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</si>
  <si>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</si>
  <si>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</si>
  <si>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</si>
  <si>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</si>
  <si>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</si>
  <si>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</si>
  <si>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</si>
  <si>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</si>
  <si>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</si>
  <si>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</si>
  <si>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</si>
  <si>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</si>
  <si>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</si>
  <si>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</si>
  <si>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</si>
  <si>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</si>
  <si>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</si>
  <si>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</si>
  <si>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</si>
  <si>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</si>
  <si>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</si>
  <si>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</si>
  <si>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</si>
  <si>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</si>
  <si>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</si>
  <si>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</si>
  <si>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</si>
  <si>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</si>
  <si>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</si>
  <si>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</si>
  <si>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</si>
  <si>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</si>
  <si>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</si>
  <si>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</si>
  <si>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</si>
  <si>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</si>
  <si>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</si>
  <si>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</si>
  <si>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</si>
  <si>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</si>
  <si>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</si>
  <si>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</si>
  <si>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</si>
  <si>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</si>
  <si>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</si>
  <si>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</si>
  <si>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</si>
  <si>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</si>
  <si>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</si>
  <si>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</si>
  <si>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</si>
  <si>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</si>
  <si>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</si>
  <si>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</si>
  <si>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</si>
  <si>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</si>
  <si>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</si>
  <si>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</si>
  <si>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</si>
  <si>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</si>
  <si>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</si>
  <si>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</si>
  <si>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</si>
  <si>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</si>
  <si>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</si>
  <si>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</si>
  <si>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</si>
  <si>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</si>
  <si>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</si>
  <si>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</si>
  <si>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</si>
  <si>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</si>
  <si>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</si>
  <si>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</si>
  <si>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</si>
  <si>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</si>
  <si>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</si>
  <si>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</si>
  <si>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</si>
  <si>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</si>
  <si>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</si>
  <si>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</si>
  <si>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</si>
  <si>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</si>
  <si>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</si>
  <si>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</si>
  <si>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</si>
  <si>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</si>
  <si>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</si>
  <si>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</si>
  <si>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</si>
  <si>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</si>
  <si>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</si>
  <si>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</si>
  <si>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</si>
  <si>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</si>
  <si>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</si>
  <si>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</si>
  <si>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</si>
  <si>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</si>
  <si>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</si>
  <si>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</si>
  <si>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</si>
  <si>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</si>
  <si>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</si>
  <si>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</si>
  <si>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</si>
  <si>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</si>
  <si>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</si>
  <si>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</si>
  <si>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</si>
  <si>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</si>
  <si>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</si>
  <si>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</si>
  <si>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</si>
  <si>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</si>
  <si>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</si>
  <si>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</si>
  <si>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</si>
  <si>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</si>
  <si>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</si>
  <si>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</si>
  <si>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</si>
  <si>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</si>
  <si>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</si>
  <si>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</si>
  <si>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</si>
  <si>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</si>
  <si>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</si>
  <si>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</si>
  <si>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</si>
  <si>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</si>
  <si>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</si>
  <si>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</si>
  <si>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</si>
  <si>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</si>
  <si>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</si>
  <si>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</si>
  <si>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</si>
  <si>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</si>
  <si>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</si>
  <si>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</si>
  <si>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</si>
  <si>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</si>
  <si>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</si>
  <si>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</si>
  <si>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</si>
  <si>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</si>
  <si>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</si>
  <si>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</si>
  <si>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</si>
  <si>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</si>
  <si>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</si>
  <si>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</si>
  <si>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</si>
  <si>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</si>
  <si>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</si>
  <si>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</si>
  <si>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</si>
  <si>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</si>
  <si>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</si>
  <si>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</si>
  <si>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</si>
  <si>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</si>
  <si>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</si>
  <si>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</si>
  <si>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</si>
  <si>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</si>
  <si>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</si>
  <si>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</si>
  <si>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</si>
  <si>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</si>
  <si>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</si>
  <si>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</si>
  <si>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</si>
  <si>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</si>
  <si>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</si>
  <si>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</si>
  <si>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</si>
  <si>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</si>
  <si>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</si>
  <si>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</si>
  <si>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</si>
  <si>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</si>
  <si>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</si>
  <si>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</si>
  <si>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</si>
  <si>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</si>
  <si>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</si>
  <si>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</si>
  <si>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</si>
  <si>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</si>
  <si>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</si>
  <si>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</si>
  <si>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</si>
  <si>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</si>
  <si>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</si>
  <si>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</si>
  <si>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</si>
  <si>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</si>
  <si>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</si>
  <si>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</si>
  <si>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</si>
  <si>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</si>
  <si>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</si>
  <si>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</si>
  <si>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</si>
  <si>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</si>
  <si>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</si>
  <si>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</si>
  <si>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</si>
  <si>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</si>
  <si>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</si>
  <si>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</si>
  <si>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</si>
  <si>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</si>
  <si>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</si>
  <si>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</si>
  <si>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</si>
  <si>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</si>
  <si>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</si>
  <si>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</si>
  <si>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</si>
  <si>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</si>
  <si>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</si>
  <si>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</si>
  <si>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</si>
  <si>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</si>
  <si>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</si>
  <si>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</si>
  <si>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</si>
  <si>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</si>
  <si>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</si>
  <si>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</si>
  <si>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</si>
  <si>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</si>
  <si>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</si>
  <si>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</si>
  <si>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</si>
  <si>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</si>
  <si>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</si>
  <si>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</si>
  <si>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</si>
  <si>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</si>
  <si>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</si>
  <si>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</si>
  <si>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</si>
  <si>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</si>
  <si>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</si>
  <si>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</si>
  <si>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</si>
  <si>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</si>
  <si>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</si>
  <si>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</si>
  <si>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</si>
  <si>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</si>
  <si>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</si>
  <si>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</si>
  <si>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</si>
  <si>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</si>
  <si>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</si>
  <si>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</si>
  <si>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</si>
  <si>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</si>
  <si>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</si>
  <si>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</si>
  <si>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</si>
  <si>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</si>
  <si>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</si>
  <si>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</si>
  <si>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</si>
  <si>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</si>
  <si>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</si>
  <si>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</si>
  <si>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</si>
  <si>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</si>
  <si>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</si>
  <si>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</si>
  <si>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</si>
  <si>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</si>
  <si>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</si>
  <si>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</si>
  <si>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</si>
  <si>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</si>
  <si>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</si>
  <si>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</si>
  <si>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</si>
  <si>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</si>
  <si>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</si>
  <si>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</si>
  <si>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</si>
  <si>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</si>
  <si>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</si>
  <si>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</si>
  <si>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</si>
  <si>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</si>
  <si>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</si>
  <si>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</si>
  <si>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</si>
  <si>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</si>
  <si>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</si>
  <si>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</si>
  <si>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</si>
  <si>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</si>
  <si>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</si>
  <si>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</si>
  <si>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</si>
  <si>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</si>
  <si>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</si>
  <si>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</si>
  <si>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</si>
  <si>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</si>
  <si>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</si>
  <si>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</si>
  <si>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</si>
  <si>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</si>
  <si>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</si>
  <si>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</si>
  <si>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</si>
  <si>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</si>
  <si>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</si>
  <si>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</si>
  <si>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</si>
  <si>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</si>
  <si>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</si>
  <si>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</si>
  <si>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</si>
  <si>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</si>
  <si>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</si>
  <si>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</si>
  <si>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</si>
  <si>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</si>
  <si>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</si>
  <si>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</si>
  <si>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</si>
  <si>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</si>
  <si>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</si>
  <si>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</si>
  <si>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</si>
  <si>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</si>
  <si>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</si>
  <si>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</si>
  <si>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</si>
  <si>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</si>
  <si>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</si>
  <si>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</si>
  <si>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</si>
  <si>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</si>
  <si>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</si>
  <si>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</si>
  <si>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</si>
  <si>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</si>
  <si>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</si>
  <si>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</si>
  <si>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</si>
  <si>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</si>
  <si>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</si>
  <si>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</si>
  <si>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</si>
  <si>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</si>
  <si>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</si>
  <si>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</si>
  <si>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</si>
  <si>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</si>
  <si>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</si>
  <si>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</si>
  <si>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</si>
  <si>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</si>
  <si>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</si>
  <si>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</si>
  <si>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</si>
  <si>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</si>
  <si>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</si>
  <si>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</si>
  <si>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</si>
  <si>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</si>
  <si>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</si>
  <si>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</si>
  <si>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</si>
  <si>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</si>
  <si>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</si>
  <si>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</si>
  <si>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</si>
  <si>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</si>
  <si>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</si>
  <si>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</si>
  <si>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</si>
  <si>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</si>
  <si>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</si>
  <si>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</si>
  <si>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</si>
  <si>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</si>
  <si>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</si>
  <si>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</si>
  <si>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</si>
  <si>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</si>
  <si>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</si>
  <si>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</si>
  <si>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</si>
  <si>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</si>
  <si>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</si>
  <si>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</si>
  <si>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</si>
  <si>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</si>
  <si>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</si>
  <si>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</si>
  <si>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</si>
  <si>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</si>
  <si>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</si>
  <si>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</si>
  <si>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</si>
  <si>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</si>
  <si>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</si>
  <si>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</si>
  <si>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</si>
  <si>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</si>
  <si>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</si>
  <si>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</si>
  <si>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</si>
  <si>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</si>
  <si>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</si>
  <si>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</si>
  <si>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</si>
  <si>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</si>
  <si>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</si>
  <si>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</si>
  <si>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</si>
  <si>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</si>
  <si>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</si>
  <si>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</si>
  <si>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</si>
  <si>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</si>
  <si>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</si>
  <si>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</si>
  <si>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</si>
  <si>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</si>
  <si>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</si>
  <si>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</si>
  <si>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</si>
  <si>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</si>
  <si>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</si>
  <si>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</si>
  <si>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</si>
  <si>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</si>
  <si>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</si>
  <si>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</si>
  <si>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</si>
  <si>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</si>
  <si>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</si>
  <si>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</si>
  <si>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</si>
  <si>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</si>
  <si>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</si>
  <si>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</si>
  <si>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</si>
  <si>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</si>
  <si>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</si>
  <si>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</si>
  <si>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</si>
  <si>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</si>
  <si>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</si>
  <si>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</si>
  <si>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</si>
  <si>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</si>
  <si>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</si>
  <si>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</si>
  <si>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</si>
  <si>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</si>
  <si>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</si>
  <si>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</si>
  <si>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</si>
  <si>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</si>
  <si>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</si>
  <si>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</si>
  <si>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</si>
  <si>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</si>
  <si>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</si>
  <si>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</si>
  <si>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</si>
  <si>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</si>
  <si>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</si>
  <si>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</si>
  <si>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</si>
  <si>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</si>
  <si>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</si>
  <si>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</si>
  <si>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</si>
  <si>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</si>
  <si>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</si>
  <si>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</si>
  <si>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</si>
  <si>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</si>
  <si>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</si>
  <si>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</si>
  <si>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</si>
  <si>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</si>
  <si>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</si>
  <si>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</si>
  <si>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</si>
  <si>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</si>
  <si>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</si>
  <si>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</si>
  <si>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</si>
  <si>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</si>
  <si>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</si>
  <si>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</si>
  <si>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</si>
  <si>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</si>
  <si>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</si>
  <si>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</si>
  <si>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</si>
  <si>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</si>
  <si>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</si>
  <si>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</si>
  <si>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</si>
  <si>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</si>
  <si>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</si>
  <si>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</si>
  <si>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</si>
  <si>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</si>
  <si>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</si>
  <si>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</si>
  <si>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</si>
  <si>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</si>
  <si>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</si>
  <si>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</si>
  <si>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</si>
  <si>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</si>
  <si>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</si>
  <si>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</si>
  <si>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</si>
  <si>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</si>
  <si>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</si>
  <si>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</si>
  <si>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</si>
  <si>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</si>
  <si>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</si>
  <si>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</si>
  <si>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</si>
  <si>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</si>
  <si>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</si>
  <si>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</si>
  <si>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</si>
  <si>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</si>
  <si>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</si>
  <si>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</si>
  <si>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</si>
  <si>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</si>
  <si>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</si>
  <si>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</si>
  <si>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</si>
  <si>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</si>
  <si>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</si>
  <si>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</si>
  <si>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</si>
  <si>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</si>
  <si>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</si>
  <si>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</si>
  <si>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</si>
  <si>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</si>
  <si>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</si>
  <si>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</si>
  <si>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</si>
  <si>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</si>
  <si>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</si>
  <si>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</si>
  <si>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</si>
  <si>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</si>
  <si>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</si>
  <si>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</si>
  <si>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</si>
  <si>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</si>
  <si>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</si>
  <si>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</si>
  <si>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</si>
  <si>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</si>
  <si>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</si>
  <si>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</si>
  <si>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</si>
  <si>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</si>
  <si>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</si>
  <si>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</si>
  <si>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</si>
  <si>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</si>
  <si>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</si>
  <si>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</si>
  <si>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</si>
  <si>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</si>
  <si>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</si>
  <si>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</si>
  <si>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</si>
  <si>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</si>
  <si>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</si>
  <si>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</si>
  <si>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</si>
  <si>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</si>
  <si>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</si>
  <si>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</si>
  <si>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</si>
  <si>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</si>
  <si>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</si>
  <si>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</si>
  <si>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</si>
  <si>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</si>
  <si>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</si>
  <si>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</si>
  <si>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</si>
  <si>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</si>
  <si>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</si>
  <si>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</si>
  <si>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</si>
  <si>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</si>
  <si>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</si>
  <si>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</si>
  <si>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</si>
  <si>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</si>
  <si>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</si>
  <si>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</si>
  <si>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</si>
  <si>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</si>
  <si>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</si>
  <si>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</si>
  <si>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</si>
  <si>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</si>
  <si>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</si>
  <si>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</si>
  <si>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</si>
  <si>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</si>
  <si>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</si>
  <si>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</si>
  <si>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</si>
  <si>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</si>
  <si>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</si>
  <si>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</si>
  <si>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</si>
  <si>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</si>
  <si>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</si>
  <si>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</si>
  <si>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</si>
  <si>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</si>
  <si>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</si>
  <si>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</si>
  <si>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</si>
  <si>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</si>
  <si>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</si>
  <si>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</si>
  <si>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</si>
  <si>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</si>
  <si>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</si>
  <si>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</si>
  <si>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</si>
  <si>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</si>
  <si>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</si>
  <si>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</si>
  <si>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</si>
  <si>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</si>
  <si>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</si>
  <si>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</si>
  <si>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</si>
  <si>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</si>
  <si>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</si>
  <si>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</si>
  <si>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</si>
  <si>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</si>
  <si>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</si>
  <si>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</si>
  <si>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</si>
  <si>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</si>
  <si>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</si>
  <si>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</si>
  <si>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</si>
  <si>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</si>
  <si>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</si>
  <si>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</si>
  <si>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</si>
  <si>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</si>
  <si>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</si>
  <si>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</si>
  <si>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</si>
  <si>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</si>
  <si>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</si>
  <si>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</si>
  <si>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</si>
  <si>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</si>
  <si>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</si>
  <si>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</si>
  <si>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</si>
  <si>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</si>
  <si>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</si>
  <si>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</si>
  <si>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</si>
  <si>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</si>
  <si>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</si>
  <si>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</si>
  <si>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</si>
  <si>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</si>
  <si>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</si>
  <si>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</si>
  <si>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</si>
  <si>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</si>
  <si>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</si>
  <si>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</si>
  <si>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</si>
  <si>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</si>
  <si>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</si>
  <si>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</si>
  <si>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</si>
  <si>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</si>
  <si>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</si>
  <si>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</si>
  <si>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</si>
  <si>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</si>
  <si>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</si>
  <si>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</si>
  <si>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</si>
  <si>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</si>
  <si>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</si>
  <si>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</si>
  <si>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</si>
  <si>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</si>
  <si>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</si>
  <si>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</si>
  <si>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</si>
  <si>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</si>
  <si>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</si>
  <si>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</si>
  <si>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</si>
  <si>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</si>
  <si>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</si>
  <si>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</si>
  <si>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</si>
  <si>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</si>
  <si>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</si>
  <si>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</si>
  <si>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</si>
  <si>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</si>
  <si>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</si>
  <si>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</si>
  <si>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</si>
  <si>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</si>
  <si>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</si>
  <si>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</si>
  <si>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</si>
  <si>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</si>
  <si>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</si>
  <si>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</si>
  <si>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</si>
  <si>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</si>
  <si>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</si>
  <si>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</si>
  <si>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</si>
  <si>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</si>
  <si>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</si>
  <si>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</si>
  <si>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</si>
  <si>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</si>
  <si>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</si>
  <si>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</si>
  <si>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</si>
  <si>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</si>
  <si>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</si>
  <si>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</si>
  <si>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</si>
  <si>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</si>
  <si>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</si>
  <si>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</si>
  <si>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</si>
  <si>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</si>
  <si>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</si>
  <si>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</si>
  <si>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</si>
  <si>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</si>
  <si>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</si>
  <si>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</si>
  <si>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</si>
  <si>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</si>
  <si>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</si>
  <si>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</si>
  <si>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</si>
  <si>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</si>
  <si>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</si>
  <si>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</si>
  <si>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</si>
  <si>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</si>
  <si>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</si>
  <si>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</si>
  <si>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</si>
  <si>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</si>
  <si>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</si>
  <si>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</si>
  <si>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</si>
  <si>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</si>
  <si>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</si>
  <si>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</si>
  <si>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</si>
  <si>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</si>
  <si>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</si>
  <si>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</si>
  <si>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</si>
  <si>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</si>
  <si>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</si>
  <si>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</si>
  <si>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</si>
  <si>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</si>
  <si>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</si>
  <si>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</si>
  <si>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</si>
  <si>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</si>
  <si>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</si>
  <si>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</si>
  <si>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</si>
  <si>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</si>
  <si>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</si>
  <si>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</si>
  <si>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</si>
  <si>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</si>
  <si>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</si>
  <si>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</si>
  <si>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</si>
  <si>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</si>
  <si>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</si>
  <si>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</si>
  <si>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</si>
  <si>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</si>
  <si>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</si>
  <si>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</si>
  <si>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</si>
  <si>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</si>
  <si>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</si>
  <si>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</si>
  <si>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</si>
  <si>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</si>
  <si>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</si>
  <si>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</si>
  <si>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</si>
  <si>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</si>
  <si>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</si>
  <si>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</si>
  <si>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</si>
  <si>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</si>
  <si>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</si>
  <si>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</si>
  <si>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</si>
  <si>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</si>
  <si>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</si>
  <si>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</si>
  <si>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</si>
  <si>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</si>
  <si>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</si>
  <si>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</si>
  <si>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</si>
  <si>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</si>
  <si>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</si>
  <si>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</si>
  <si>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</si>
  <si>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</si>
  <si>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</si>
  <si>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</si>
  <si>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</si>
  <si>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</si>
  <si>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</si>
  <si>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</si>
  <si>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</si>
  <si>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</si>
  <si>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</si>
  <si>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</si>
  <si>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</si>
  <si>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</si>
  <si>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</si>
  <si>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</si>
  <si>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</si>
  <si>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</si>
  <si>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</si>
  <si>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</si>
  <si>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</si>
  <si>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</si>
  <si>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</si>
  <si>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</si>
  <si>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</si>
  <si>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</si>
  <si>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</si>
  <si>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</si>
  <si>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</si>
  <si>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</si>
  <si>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</si>
  <si>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</si>
  <si>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</si>
  <si>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</si>
  <si>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</si>
  <si>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</si>
  <si>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</si>
  <si>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</si>
  <si>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</si>
  <si>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</si>
  <si>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</si>
  <si>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</si>
  <si>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</si>
  <si>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</si>
  <si>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</si>
  <si>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</si>
  <si>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</si>
  <si>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</si>
  <si>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</si>
  <si>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</si>
  <si>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</si>
  <si>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</si>
  <si>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</si>
  <si>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</si>
  <si>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</si>
  <si>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</si>
  <si>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</si>
  <si>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</si>
  <si>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</si>
  <si>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</si>
  <si>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</si>
  <si>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</si>
  <si>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</si>
  <si>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</si>
  <si>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</si>
  <si>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</si>
  <si>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</si>
  <si>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</si>
  <si>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</si>
  <si>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</si>
  <si>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</si>
  <si>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</si>
  <si>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</si>
  <si>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</si>
  <si>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</si>
  <si>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</si>
  <si>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</si>
  <si>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</si>
  <si>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</si>
  <si>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</si>
  <si>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</si>
  <si>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</si>
  <si>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</si>
  <si>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</si>
  <si>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</si>
  <si>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</si>
  <si>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</si>
  <si>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</si>
  <si>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</si>
  <si>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</si>
  <si>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</si>
  <si>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</si>
  <si>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</si>
  <si>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</si>
  <si>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</si>
  <si>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</si>
  <si>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</si>
  <si>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</si>
  <si>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</si>
  <si>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</si>
  <si>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</si>
  <si>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</si>
  <si>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</si>
  <si>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</si>
  <si>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</si>
  <si>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</si>
  <si>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</si>
  <si>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</si>
  <si>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</si>
  <si>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</si>
  <si>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</si>
  <si>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</si>
  <si>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</si>
  <si>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</si>
  <si>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</si>
  <si>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</si>
  <si>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</si>
  <si>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</si>
  <si>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</si>
  <si>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</si>
  <si>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</si>
  <si>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</si>
  <si>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</si>
  <si>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</si>
  <si>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</si>
  <si>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</si>
  <si>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</si>
  <si>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</si>
  <si>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</si>
  <si>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</si>
  <si>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</si>
  <si>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</si>
  <si>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</si>
  <si>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</si>
  <si>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</si>
  <si>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</si>
  <si>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</si>
  <si>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</si>
  <si>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</si>
  <si>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</si>
  <si>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</si>
  <si>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</si>
  <si>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</si>
  <si>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</si>
  <si>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</si>
  <si>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</si>
  <si>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</si>
  <si>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</si>
  <si>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</si>
  <si>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</si>
  <si>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</si>
  <si>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</si>
  <si>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</si>
  <si>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</si>
  <si>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</si>
  <si>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</si>
  <si>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</si>
  <si>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</si>
  <si>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</si>
  <si>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</si>
  <si>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</si>
  <si>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</si>
  <si>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</si>
  <si>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</si>
  <si>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</si>
  <si>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</si>
  <si>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</si>
  <si>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</si>
  <si>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</si>
  <si>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</si>
  <si>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</si>
  <si>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</si>
  <si>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</si>
  <si>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</si>
  <si>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</si>
  <si>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</si>
  <si>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</si>
  <si>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</si>
  <si>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</si>
  <si>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</si>
  <si>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</si>
  <si>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</si>
  <si>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</si>
  <si>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</si>
  <si>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</si>
  <si>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</si>
  <si>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</si>
  <si>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</si>
  <si>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</si>
  <si>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</si>
  <si>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</si>
  <si>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</si>
  <si>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</si>
  <si>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</si>
  <si>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</si>
  <si>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</si>
  <si>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</si>
  <si>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</si>
  <si>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</si>
  <si>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</si>
  <si>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</si>
  <si>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</si>
  <si>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</si>
  <si>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</si>
  <si>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</si>
  <si>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</si>
  <si>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</si>
  <si>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</si>
  <si>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</si>
  <si>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</si>
  <si>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</si>
  <si>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</si>
  <si>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</si>
  <si>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</si>
  <si>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</si>
  <si>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</si>
  <si>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</si>
  <si>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</si>
  <si>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</si>
  <si>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</si>
  <si>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</si>
  <si>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</si>
  <si>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</si>
  <si>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</si>
  <si>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</si>
  <si>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</si>
  <si>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</si>
  <si>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</si>
  <si>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</si>
  <si>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</si>
  <si>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</si>
  <si>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</si>
  <si>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</si>
  <si>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</si>
  <si>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</si>
  <si>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</si>
  <si>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</si>
  <si>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</si>
  <si>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</si>
  <si>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</si>
  <si>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</si>
  <si>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</si>
  <si>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</si>
  <si>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</si>
  <si>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</si>
  <si>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</si>
  <si>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</si>
  <si>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</si>
  <si>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</si>
  <si>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</si>
  <si>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</si>
  <si>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</si>
  <si>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</si>
  <si>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</si>
  <si>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</si>
  <si>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</si>
  <si>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</si>
  <si>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</si>
  <si>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</si>
  <si>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</si>
  <si>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</si>
  <si>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</si>
  <si>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</si>
  <si>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</si>
  <si>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</si>
  <si>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</si>
  <si>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</si>
  <si>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</si>
  <si>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</si>
  <si>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</si>
  <si>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</si>
  <si>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</si>
  <si>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</si>
  <si>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</si>
  <si>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</si>
  <si>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</si>
  <si>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</si>
  <si>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</si>
  <si>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</si>
  <si>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</si>
  <si>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</si>
  <si>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</si>
  <si>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</si>
  <si>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</si>
  <si>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</si>
  <si>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</si>
  <si>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</si>
  <si>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</si>
  <si>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</si>
  <si>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</si>
  <si>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</si>
  <si>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</si>
  <si>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</si>
  <si>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</si>
  <si>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</si>
  <si>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</si>
  <si>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</si>
  <si>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</si>
  <si>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</si>
  <si>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</si>
  <si>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</si>
  <si>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</si>
  <si>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</si>
  <si>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</si>
  <si>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</si>
  <si>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</si>
  <si>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</si>
  <si>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</si>
  <si>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</si>
  <si>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</si>
  <si>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</si>
  <si>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</si>
  <si>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</si>
  <si>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</si>
  <si>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</si>
  <si>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</si>
  <si>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</si>
  <si>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</si>
  <si>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</si>
  <si>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</si>
  <si>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</si>
  <si>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</si>
  <si>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</si>
  <si>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</si>
  <si>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</si>
  <si>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</si>
  <si>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</si>
  <si>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</si>
  <si>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</si>
  <si>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</si>
  <si>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</si>
  <si>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</si>
  <si>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</si>
  <si>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</si>
  <si>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</si>
  <si>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</si>
  <si>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</si>
  <si>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</si>
  <si>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</si>
  <si>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</si>
  <si>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</si>
  <si>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</si>
  <si>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</si>
  <si>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</si>
  <si>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</si>
  <si>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</si>
  <si>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</si>
  <si>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</si>
  <si>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</si>
  <si>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</si>
  <si>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</si>
  <si>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</si>
  <si>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</si>
  <si>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</si>
  <si>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</si>
  <si>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</si>
  <si>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</si>
  <si>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</si>
  <si>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</si>
  <si>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</si>
  <si>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</si>
  <si>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</si>
  <si>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</si>
  <si>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</si>
  <si>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</si>
  <si>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</si>
  <si>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</si>
  <si>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</si>
  <si>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</si>
  <si>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</si>
  <si>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</si>
  <si>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</si>
  <si>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</si>
  <si>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</si>
  <si>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</si>
  <si>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</si>
  <si>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</si>
  <si>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</si>
  <si>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</si>
  <si>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</si>
  <si>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</si>
  <si>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</si>
  <si>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</si>
  <si>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</si>
  <si>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</si>
  <si>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</si>
  <si>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</si>
  <si>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</si>
  <si>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</si>
  <si>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</si>
  <si>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</si>
  <si>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</si>
  <si>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</si>
  <si>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</si>
  <si>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</si>
  <si>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</si>
  <si>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</si>
  <si>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</si>
  <si>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</si>
  <si>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</si>
  <si>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</si>
  <si>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</si>
  <si>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</si>
  <si>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</si>
  <si>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</si>
  <si>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</si>
  <si>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</si>
  <si>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</si>
  <si>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</si>
  <si>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</si>
  <si>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</si>
  <si>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</si>
  <si>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</si>
  <si>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</si>
  <si>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</si>
  <si>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</si>
  <si>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</si>
  <si>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</si>
  <si>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</si>
  <si>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</si>
  <si>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</si>
  <si>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</si>
  <si>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</si>
  <si>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</si>
  <si>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</si>
  <si>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</si>
  <si>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</si>
  <si>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</si>
  <si>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</si>
  <si>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</si>
  <si>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</si>
  <si>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</si>
  <si>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</si>
  <si>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</si>
  <si>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</si>
  <si>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</si>
  <si>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</si>
  <si>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</si>
  <si>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</si>
  <si>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</si>
  <si>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</si>
  <si>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</si>
  <si>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</si>
  <si>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</si>
  <si>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</si>
  <si>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</si>
  <si>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</si>
  <si>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</si>
  <si>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</si>
  <si>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</si>
  <si>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</si>
  <si>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</si>
  <si>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</si>
  <si>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</si>
  <si>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</si>
  <si>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</si>
  <si>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</si>
  <si>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</si>
  <si>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</si>
  <si>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</si>
  <si>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</si>
  <si>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</si>
  <si>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</si>
  <si>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</si>
  <si>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</si>
  <si>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</si>
  <si>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</si>
  <si>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</si>
  <si>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</si>
  <si>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</si>
  <si>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</si>
  <si>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</si>
  <si>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</si>
  <si>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</si>
  <si>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</si>
  <si>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</si>
  <si>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</si>
  <si>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</si>
  <si>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</si>
  <si>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</si>
  <si>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</si>
  <si>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</si>
  <si>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</si>
  <si>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</si>
  <si>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</si>
  <si>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</si>
  <si>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</si>
  <si>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</si>
  <si>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</si>
  <si>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</si>
  <si>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</si>
  <si>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</si>
  <si>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</si>
  <si>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</si>
  <si>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</si>
  <si>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</si>
  <si>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</si>
  <si>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</si>
  <si>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</si>
  <si>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</si>
  <si>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</si>
  <si>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</si>
  <si>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</si>
  <si>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</si>
  <si>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</si>
  <si>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</si>
  <si>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</si>
  <si>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</si>
  <si>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</si>
  <si>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</si>
  <si>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</si>
  <si>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</si>
  <si>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</si>
  <si>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</si>
  <si>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</si>
  <si>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</si>
  <si>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</si>
  <si>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</si>
  <si>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</si>
  <si>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</si>
  <si>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</si>
  <si>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</si>
  <si>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</si>
  <si>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</si>
  <si>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</si>
  <si>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</si>
  <si>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</si>
  <si>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</si>
  <si>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</si>
  <si>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</si>
  <si>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</si>
  <si>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</si>
  <si>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</si>
  <si>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</si>
  <si>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</si>
  <si>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</si>
  <si>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</si>
  <si>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</si>
  <si>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</si>
  <si>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</si>
  <si>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</si>
  <si>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</si>
  <si>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</si>
  <si>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</si>
  <si>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</si>
  <si>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</si>
  <si>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</si>
  <si>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</si>
  <si>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</si>
  <si>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</si>
  <si>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</si>
  <si>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</si>
  <si>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</si>
  <si>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</si>
  <si>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</si>
  <si>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</si>
  <si>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</si>
  <si>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</si>
  <si>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</si>
  <si>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</si>
  <si>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</si>
  <si>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</si>
  <si>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</si>
  <si>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</si>
  <si>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</si>
  <si>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</si>
  <si>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</si>
  <si>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</si>
  <si>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</si>
  <si>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</si>
  <si>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</si>
  <si>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</si>
  <si>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</si>
  <si>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</si>
  <si>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</si>
  <si>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</si>
  <si>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</si>
  <si>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</si>
  <si>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</si>
  <si>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</si>
  <si>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</si>
  <si>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</si>
  <si>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</si>
  <si>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</si>
  <si>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</si>
  <si>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</si>
  <si>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</si>
  <si>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</si>
  <si>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</si>
  <si>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</si>
  <si>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</si>
  <si>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</si>
  <si>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</si>
  <si>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</si>
  <si>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</si>
  <si>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</si>
  <si>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</si>
  <si>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</si>
  <si>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</si>
  <si>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</si>
  <si>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</si>
  <si>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</si>
  <si>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</si>
  <si>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</si>
  <si>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</si>
  <si>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</si>
  <si>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</si>
  <si>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</si>
  <si>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</si>
  <si>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</si>
  <si>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</si>
  <si>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</si>
  <si>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</si>
  <si>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</si>
  <si>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</si>
  <si>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</si>
  <si>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</si>
  <si>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</si>
  <si>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</si>
  <si>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</si>
  <si>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</si>
  <si>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</si>
  <si>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</si>
  <si>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</si>
  <si>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</si>
  <si>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</si>
  <si>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</si>
  <si>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</si>
  <si>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</si>
  <si>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</si>
  <si>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</si>
  <si>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</si>
  <si>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</si>
  <si>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</si>
  <si>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</si>
  <si>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</si>
  <si>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</si>
  <si>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</si>
  <si>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</si>
  <si>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</si>
  <si>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</si>
  <si>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</si>
  <si>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</si>
  <si>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</si>
  <si>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</si>
  <si>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</si>
  <si>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</si>
  <si>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</si>
  <si>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</si>
  <si>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</si>
  <si>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</si>
  <si>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</si>
  <si>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</si>
  <si>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</si>
  <si>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</si>
  <si>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</si>
  <si>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</si>
  <si>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</si>
  <si>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</si>
  <si>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</si>
  <si>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</si>
  <si>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</si>
  <si>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</si>
  <si>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</si>
  <si>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</si>
  <si>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</si>
  <si>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</si>
  <si>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</si>
  <si>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</si>
  <si>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</si>
  <si>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</si>
  <si>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</si>
  <si>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</si>
  <si>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</si>
  <si>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</si>
  <si>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</si>
  <si>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</si>
  <si>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</si>
  <si>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</si>
  <si>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</si>
  <si>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</si>
  <si>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</si>
  <si>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</si>
  <si>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</si>
  <si>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</si>
  <si>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</si>
  <si>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</si>
  <si>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</si>
  <si>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</si>
  <si>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</si>
  <si>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</si>
  <si>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</si>
  <si>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</si>
  <si>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</si>
  <si>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</si>
  <si>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</si>
  <si>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</si>
  <si>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</si>
  <si>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</si>
  <si>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</si>
  <si>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</si>
  <si>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</si>
  <si>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</si>
  <si>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</si>
  <si>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</si>
  <si>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</si>
  <si>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</si>
  <si>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</si>
  <si>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</si>
  <si>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</si>
  <si>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</si>
  <si>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</si>
  <si>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</si>
  <si>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</si>
  <si>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</si>
  <si>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</si>
  <si>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</si>
  <si>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</si>
  <si>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</si>
  <si>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</si>
  <si>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</si>
  <si>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</si>
  <si>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</si>
  <si>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</si>
  <si>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</si>
  <si>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</si>
  <si>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</si>
  <si>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</si>
  <si>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</si>
  <si>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</si>
  <si>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</si>
  <si>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</si>
  <si>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</si>
  <si>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</si>
  <si>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</si>
  <si>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</si>
  <si>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</si>
  <si>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</si>
  <si>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</si>
  <si>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</si>
  <si>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</si>
  <si>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</si>
  <si>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</si>
  <si>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</si>
  <si>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</si>
  <si>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</si>
  <si>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</si>
  <si>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</si>
  <si>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</si>
  <si>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</si>
  <si>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</si>
  <si>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</si>
  <si>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</si>
  <si>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</si>
  <si>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</si>
  <si>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</si>
  <si>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</si>
  <si>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</si>
  <si>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</si>
  <si>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</si>
  <si>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</si>
  <si>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</si>
  <si>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</si>
  <si>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</si>
  <si>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</si>
  <si>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</si>
  <si>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</si>
  <si>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</si>
  <si>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</si>
  <si>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</si>
  <si>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</si>
  <si>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</si>
  <si>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</si>
  <si>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</si>
  <si>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</si>
  <si>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</si>
  <si>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</si>
  <si>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</si>
  <si>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</si>
  <si>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</si>
  <si>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</si>
  <si>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</si>
  <si>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</si>
  <si>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</si>
  <si>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</si>
  <si>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</si>
  <si>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</si>
  <si>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</si>
  <si>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</si>
  <si>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</si>
  <si>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</si>
  <si>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</si>
  <si>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</si>
  <si>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</si>
  <si>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</si>
  <si>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</si>
  <si>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</si>
  <si>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</si>
  <si>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</si>
  <si>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</si>
  <si>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</si>
  <si>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</si>
  <si>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</si>
  <si>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</si>
  <si>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</si>
  <si>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</si>
  <si>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</si>
  <si>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</si>
  <si>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</si>
  <si>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</si>
  <si>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</si>
  <si>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</si>
  <si>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</si>
  <si>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</si>
  <si>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</si>
  <si>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</si>
  <si>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</si>
  <si>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</si>
  <si>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</si>
  <si>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</si>
  <si>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</si>
  <si>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</si>
  <si>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</si>
  <si>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</si>
  <si>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</si>
  <si>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</si>
  <si>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</si>
  <si>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</si>
  <si>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</si>
  <si>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</si>
  <si>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</si>
  <si>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</si>
  <si>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</si>
  <si>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</si>
  <si>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</si>
  <si>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</si>
  <si>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</si>
  <si>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</si>
  <si>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</si>
  <si>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</si>
  <si>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</si>
  <si>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</si>
  <si>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</si>
  <si>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</si>
  <si>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</si>
  <si>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</si>
  <si>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</si>
  <si>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</si>
  <si>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</si>
  <si>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</si>
  <si>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</si>
  <si>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</si>
  <si>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</si>
  <si>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</si>
  <si>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</si>
  <si>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</si>
  <si>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</si>
  <si>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</si>
  <si>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</si>
  <si>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</si>
  <si>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</si>
  <si>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</si>
  <si>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</si>
  <si>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</si>
  <si>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</si>
  <si>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</si>
  <si>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</si>
  <si>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</si>
  <si>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</si>
  <si>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</si>
  <si>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</si>
  <si>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</si>
  <si>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</si>
  <si>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</si>
  <si>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</si>
  <si>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</si>
  <si>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</si>
  <si>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</si>
  <si>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</si>
  <si>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</si>
  <si>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</si>
  <si>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</si>
  <si>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</si>
  <si>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</si>
  <si>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</si>
  <si>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</si>
  <si>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</si>
  <si>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</si>
  <si>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</si>
  <si>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</si>
  <si>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</si>
  <si>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</si>
  <si>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</si>
  <si>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</si>
  <si>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</si>
  <si>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</si>
  <si>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</si>
  <si>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</si>
  <si>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</si>
  <si>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</si>
  <si>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</si>
  <si>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</si>
  <si>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</si>
  <si>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</si>
  <si>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</si>
  <si>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</si>
  <si>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</si>
  <si>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</si>
  <si>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</si>
  <si>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</si>
  <si>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</si>
  <si>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</si>
  <si>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</si>
  <si>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</si>
  <si>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</si>
  <si>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</si>
  <si>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</si>
  <si>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</si>
  <si>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</si>
  <si>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</si>
  <si>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</si>
  <si>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</si>
  <si>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</si>
  <si>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</si>
  <si>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</si>
  <si>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</si>
  <si>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</si>
  <si>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</si>
  <si>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</si>
  <si>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</si>
  <si>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</si>
  <si>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</si>
  <si>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</si>
  <si>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</si>
  <si>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</si>
  <si>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</si>
  <si>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</si>
  <si>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</si>
  <si>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</si>
  <si>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</si>
  <si>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</si>
  <si>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</si>
  <si>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</si>
  <si>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</si>
  <si>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</si>
  <si>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</si>
  <si>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</si>
  <si>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</si>
  <si>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</si>
  <si>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</si>
  <si>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</si>
  <si>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</si>
  <si>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</si>
  <si>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</si>
  <si>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</si>
  <si>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</si>
  <si>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</si>
  <si>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</si>
  <si>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</si>
  <si>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</si>
  <si>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</si>
  <si>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</si>
  <si>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</si>
  <si>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</si>
  <si>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</si>
  <si>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</si>
  <si>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</si>
  <si>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</si>
  <si>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</si>
  <si>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</si>
  <si>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</si>
  <si>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</si>
  <si>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</si>
  <si>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</si>
  <si>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</si>
  <si>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</si>
  <si>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</si>
  <si>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</si>
  <si>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</si>
  <si>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</si>
  <si>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</si>
  <si>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</si>
  <si>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</si>
  <si>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</si>
  <si>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</si>
  <si>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</si>
  <si>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</si>
  <si>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</si>
  <si>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</si>
  <si>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</si>
  <si>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</si>
  <si>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</si>
  <si>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</si>
  <si>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</si>
  <si>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</si>
  <si>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</si>
  <si>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</si>
  <si>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</si>
  <si>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</si>
  <si>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</si>
  <si>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</si>
  <si>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</si>
  <si>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</si>
  <si>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</si>
  <si>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</si>
  <si>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</si>
  <si>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</si>
  <si>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</si>
  <si>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</si>
  <si>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</si>
  <si>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</si>
  <si>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</si>
  <si>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</si>
  <si>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</si>
  <si>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</si>
  <si>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</si>
  <si>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</si>
  <si>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</si>
  <si>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</si>
  <si>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</si>
  <si>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</si>
  <si>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</si>
  <si>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</si>
  <si>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</si>
  <si>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</si>
  <si>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</si>
  <si>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</si>
  <si>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</si>
  <si>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</si>
  <si>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</si>
  <si>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</si>
  <si>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</si>
  <si>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</si>
  <si>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</si>
  <si>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</si>
  <si>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</si>
  <si>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</si>
  <si>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</si>
  <si>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</si>
  <si>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</si>
  <si>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</si>
  <si>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</si>
  <si>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</si>
  <si>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</si>
  <si>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</si>
  <si>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</si>
  <si>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</si>
  <si>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</si>
  <si>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</si>
  <si>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</si>
  <si>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</si>
  <si>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</si>
  <si>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</si>
  <si>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</si>
  <si>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</si>
  <si>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</si>
  <si>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</si>
  <si>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</si>
  <si>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</si>
  <si>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</si>
  <si>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</si>
  <si>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</si>
  <si>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</si>
  <si>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</si>
  <si>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</si>
  <si>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</si>
  <si>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</si>
  <si>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</si>
  <si>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</si>
  <si>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</si>
  <si>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</si>
  <si>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</si>
  <si>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</si>
  <si>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</si>
  <si>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</si>
  <si>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</si>
  <si>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</si>
  <si>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</si>
  <si>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</si>
  <si>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</si>
  <si>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</si>
  <si>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</si>
  <si>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</si>
  <si>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</si>
  <si>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</si>
  <si>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</si>
  <si>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</si>
  <si>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</si>
  <si>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</si>
  <si>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</si>
  <si>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</si>
  <si>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</si>
  <si>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</si>
  <si>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</si>
  <si>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</si>
  <si>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</si>
  <si>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</si>
  <si>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</si>
  <si>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</si>
  <si>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</si>
  <si>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</si>
  <si>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</si>
  <si>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</si>
  <si>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</si>
  <si>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</si>
  <si>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</si>
  <si>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</si>
  <si>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</si>
  <si>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</si>
  <si>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</si>
  <si>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</si>
  <si>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</si>
  <si>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</si>
  <si>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</si>
  <si>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</si>
  <si>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</si>
  <si>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</si>
  <si>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</si>
  <si>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</si>
  <si>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</si>
  <si>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</si>
  <si>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</si>
  <si>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</si>
  <si>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</si>
  <si>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</si>
  <si>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</si>
  <si>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</si>
  <si>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</si>
  <si>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</si>
  <si>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</si>
  <si>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</si>
  <si>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</si>
  <si>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</si>
  <si>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</si>
  <si>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</si>
  <si>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</si>
  <si>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</si>
  <si>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</si>
  <si>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</si>
  <si>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</si>
  <si>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</si>
  <si>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</si>
  <si>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</si>
  <si>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</si>
  <si>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</si>
  <si>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</si>
  <si>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</si>
  <si>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</si>
  <si>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</si>
  <si>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</si>
  <si>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</si>
  <si>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</si>
  <si>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</si>
  <si>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</si>
  <si>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</si>
  <si>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</si>
  <si>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</si>
  <si>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</si>
  <si>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</si>
  <si>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</si>
  <si>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</si>
  <si>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</si>
  <si>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</si>
  <si>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</si>
  <si>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</si>
  <si>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</si>
  <si>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</si>
  <si>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</si>
  <si>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</si>
  <si>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</si>
  <si>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</si>
  <si>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</si>
  <si>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</si>
  <si>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</si>
  <si>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</si>
  <si>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</si>
  <si>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</si>
  <si>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</si>
  <si>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</si>
  <si>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</si>
  <si>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</si>
  <si>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</si>
  <si>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</si>
  <si>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</si>
  <si>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</si>
  <si>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</si>
  <si>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</si>
  <si>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</si>
  <si>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</si>
  <si>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</si>
  <si>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</si>
  <si>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</si>
  <si>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</si>
  <si>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</si>
  <si>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</si>
  <si>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</si>
  <si>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</si>
  <si>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</si>
  <si>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</si>
  <si>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</si>
  <si>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</si>
  <si>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</si>
  <si>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</si>
  <si>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</si>
  <si>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</si>
  <si>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</si>
  <si>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</si>
  <si>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</si>
  <si>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</si>
  <si>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</si>
  <si>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</si>
  <si>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</si>
  <si>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</si>
  <si>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</si>
  <si>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</si>
  <si>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</si>
  <si>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</si>
  <si>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</si>
  <si>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</si>
  <si>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</si>
  <si>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</si>
  <si>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</si>
  <si>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</si>
  <si>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</si>
  <si>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</si>
  <si>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</si>
  <si>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</si>
  <si>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</si>
  <si>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</si>
  <si>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</si>
  <si>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</si>
  <si>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</si>
  <si>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</si>
  <si>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</si>
  <si>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</si>
  <si>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</si>
  <si>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</si>
  <si>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</si>
  <si>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</si>
  <si>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</si>
  <si>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</si>
  <si>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</si>
  <si>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</si>
  <si>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</si>
  <si>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</si>
  <si>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</si>
  <si>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</si>
  <si>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</si>
  <si>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</si>
  <si>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</si>
  <si>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</si>
  <si>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</si>
  <si>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</si>
  <si>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</si>
  <si>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</si>
  <si>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</si>
  <si>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</si>
  <si>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</si>
  <si>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</si>
  <si>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</si>
  <si>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</si>
  <si>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</si>
  <si>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</si>
  <si>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</si>
  <si>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</si>
  <si>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</si>
  <si>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</si>
  <si>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</si>
  <si>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</si>
  <si>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</si>
  <si>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</si>
  <si>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</si>
  <si>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</si>
  <si>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</si>
  <si>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</si>
  <si>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</si>
  <si>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</si>
  <si>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</si>
  <si>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</si>
  <si>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</si>
  <si>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</si>
  <si>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</si>
  <si>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</si>
  <si>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</si>
  <si>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</si>
  <si>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</si>
  <si>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</si>
  <si>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</si>
  <si>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</si>
  <si>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</si>
  <si>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</si>
  <si>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</si>
  <si>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</si>
  <si>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</si>
  <si>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</si>
  <si>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</si>
  <si>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</si>
  <si>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</si>
  <si>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</si>
  <si>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</si>
  <si>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</si>
  <si>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</si>
  <si>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</si>
  <si>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</si>
  <si>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</si>
  <si>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</si>
  <si>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</si>
  <si>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</si>
  <si>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</si>
  <si>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</si>
  <si>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</si>
  <si>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</si>
  <si>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</si>
  <si>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</si>
  <si>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</si>
  <si>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</si>
  <si>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</si>
  <si>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</si>
  <si>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</si>
  <si>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</si>
  <si>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</si>
  <si>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</si>
  <si>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</si>
  <si>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</si>
  <si>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</si>
  <si>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</si>
  <si>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</si>
  <si>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</si>
  <si>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</si>
  <si>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</si>
  <si>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</si>
  <si>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</si>
  <si>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</si>
  <si>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</si>
  <si>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</si>
  <si>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</si>
  <si>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</si>
  <si>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</si>
  <si>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</si>
  <si>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</si>
  <si>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</si>
  <si>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</si>
  <si>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</si>
  <si>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</si>
  <si>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</si>
  <si>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</si>
  <si>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</si>
  <si>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</si>
  <si>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</si>
  <si>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</si>
  <si>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</si>
  <si>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</si>
  <si>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</si>
  <si>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</si>
  <si>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</si>
  <si>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</si>
  <si>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</si>
  <si>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</si>
  <si>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</si>
  <si>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</si>
  <si>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</si>
  <si>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</si>
  <si>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</si>
  <si>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</si>
  <si>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</si>
  <si>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</si>
  <si>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</si>
  <si>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</si>
  <si>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</si>
  <si>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</si>
  <si>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</si>
  <si>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</si>
  <si>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</si>
  <si>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</si>
  <si>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</si>
  <si>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</si>
  <si>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</si>
  <si>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</si>
  <si>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</si>
  <si>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</si>
  <si>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</si>
  <si>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</si>
  <si>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</si>
  <si>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</si>
  <si>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</si>
  <si>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</si>
  <si>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</si>
  <si>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</si>
  <si>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</si>
  <si>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</si>
  <si>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</si>
  <si>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</si>
  <si>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</si>
  <si>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</si>
  <si>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</si>
  <si>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</si>
  <si>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</si>
  <si>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</si>
  <si>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</si>
  <si>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</si>
  <si>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</si>
  <si>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</si>
  <si>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</si>
  <si>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</si>
  <si>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</si>
  <si>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</si>
  <si>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</si>
  <si>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</si>
  <si>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</si>
  <si>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</si>
  <si>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</si>
  <si>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</si>
  <si>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</si>
  <si>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</si>
  <si>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</si>
  <si>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</si>
  <si>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</si>
  <si>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</si>
  <si>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</si>
  <si>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</si>
  <si>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</si>
  <si>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</si>
  <si>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</si>
  <si>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</si>
  <si>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</si>
  <si>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</si>
  <si>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</si>
  <si>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</si>
  <si>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</si>
  <si>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</si>
  <si>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</si>
  <si>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</si>
  <si>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</si>
  <si>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</si>
  <si>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</si>
  <si>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</si>
  <si>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</si>
  <si>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</si>
  <si>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</si>
  <si>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</si>
  <si>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</si>
  <si>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</si>
  <si>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</si>
  <si>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</si>
  <si>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</si>
  <si>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</si>
  <si>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</si>
  <si>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</si>
  <si>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</si>
  <si>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</si>
  <si>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</si>
  <si>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</si>
  <si>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</si>
  <si>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</si>
  <si>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</si>
  <si>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</si>
  <si>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</si>
  <si>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</si>
  <si>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</si>
  <si>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</si>
  <si>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</si>
  <si>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</si>
  <si>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</si>
  <si>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</si>
  <si>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</si>
  <si>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</si>
  <si>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</si>
  <si>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</si>
  <si>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</si>
  <si>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</si>
  <si>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</si>
  <si>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</si>
  <si>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</si>
  <si>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</si>
  <si>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</si>
  <si>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</si>
  <si>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</si>
  <si>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</si>
  <si>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</si>
  <si>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</si>
  <si>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</si>
  <si>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</si>
  <si>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</si>
  <si>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</si>
  <si>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</si>
  <si>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</si>
  <si>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</si>
  <si>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</si>
  <si>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</si>
  <si>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</si>
  <si>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</si>
  <si>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</si>
  <si>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</si>
  <si>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</si>
  <si>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</si>
  <si>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</si>
  <si>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</si>
  <si>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</si>
  <si>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</si>
  <si>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</si>
  <si>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</si>
  <si>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</si>
  <si>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</si>
  <si>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</si>
  <si>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</si>
  <si>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</si>
  <si>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</si>
  <si>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</si>
  <si>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</si>
  <si>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</si>
  <si>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</si>
  <si>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</si>
  <si>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</si>
  <si>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</si>
  <si>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</si>
  <si>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</si>
  <si>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</si>
  <si>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</si>
  <si>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</si>
  <si>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</si>
  <si>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</si>
  <si>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</si>
  <si>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</si>
  <si>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</si>
  <si>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</si>
  <si>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</si>
  <si>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</si>
  <si>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</si>
  <si>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</si>
  <si>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</si>
  <si>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</si>
  <si>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</si>
  <si>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</si>
  <si>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</si>
  <si>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</si>
  <si>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</si>
  <si>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</si>
  <si>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</si>
  <si>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</si>
  <si>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</si>
  <si>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</si>
  <si>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</si>
  <si>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</si>
  <si>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</si>
  <si>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</si>
  <si>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</si>
  <si>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</si>
  <si>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</si>
  <si>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</si>
  <si>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</si>
  <si>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</si>
  <si>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</si>
  <si>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</si>
  <si>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</si>
  <si>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</si>
  <si>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</si>
  <si>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</si>
  <si>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</si>
  <si>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</si>
  <si>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</si>
  <si>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</si>
  <si>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</si>
  <si>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</si>
  <si>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</si>
  <si>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</si>
  <si>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</si>
  <si>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</si>
  <si>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</si>
  <si>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</si>
  <si>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</si>
  <si>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</si>
  <si>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</si>
  <si>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</si>
  <si>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</si>
  <si>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</si>
  <si>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</si>
  <si>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</si>
  <si>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</si>
  <si>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</si>
  <si>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</si>
  <si>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</si>
  <si>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</si>
  <si>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</si>
  <si>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</si>
  <si>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</si>
  <si>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</si>
  <si>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</si>
  <si>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</si>
  <si>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</si>
  <si>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</si>
  <si>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</si>
  <si>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</si>
  <si>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</si>
  <si>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</si>
  <si>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</si>
  <si>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</si>
  <si>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</si>
  <si>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</si>
  <si>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</si>
  <si>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</si>
  <si>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</si>
  <si>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</si>
  <si>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</si>
  <si>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</si>
  <si>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</si>
  <si>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</si>
  <si>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</si>
  <si>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</si>
  <si>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</si>
  <si>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</si>
  <si>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</si>
  <si>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</si>
  <si>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</si>
  <si>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</si>
  <si>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</si>
  <si>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</si>
  <si>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</si>
  <si>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</si>
  <si>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</si>
  <si>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</si>
  <si>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</si>
  <si>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</si>
  <si>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</si>
  <si>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</si>
  <si>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</si>
  <si>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</si>
  <si>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</si>
  <si>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</si>
  <si>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</si>
  <si>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</si>
  <si>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</si>
  <si>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</si>
  <si>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</si>
  <si>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</si>
  <si>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</si>
  <si>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</si>
  <si>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</si>
  <si>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</si>
  <si>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</si>
  <si>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</si>
  <si>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</si>
  <si>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</si>
  <si>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</si>
  <si>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</si>
  <si>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</si>
  <si>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</si>
  <si>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</si>
  <si>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</si>
  <si>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</si>
  <si>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</si>
  <si>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</si>
  <si>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</si>
  <si>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</si>
  <si>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</si>
  <si>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</si>
  <si>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</si>
  <si>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</si>
  <si>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</si>
  <si>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</si>
  <si>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</si>
  <si>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</si>
  <si>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</si>
  <si>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</si>
  <si>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</si>
  <si>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</si>
  <si>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</si>
  <si>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</si>
  <si>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</si>
  <si>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</si>
  <si>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</si>
  <si>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</si>
  <si>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</si>
  <si>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</si>
  <si>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</si>
  <si>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</si>
  <si>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</si>
  <si>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</si>
  <si>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</si>
  <si>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</si>
  <si>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</si>
  <si>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</si>
  <si>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</si>
  <si>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</si>
  <si>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</si>
  <si>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</si>
  <si>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</si>
  <si>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</si>
  <si>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</si>
  <si>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</si>
  <si>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</si>
  <si>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</si>
  <si>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</si>
  <si>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</si>
  <si>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</si>
  <si>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</si>
  <si>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</si>
  <si>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</si>
  <si>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</si>
  <si>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</si>
  <si>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</si>
  <si>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</si>
  <si>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</si>
  <si>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</si>
  <si>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</si>
  <si>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</si>
  <si>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</si>
  <si>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</si>
  <si>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</si>
  <si>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</si>
  <si>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</si>
  <si>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</si>
  <si>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</si>
  <si>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</si>
  <si>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</si>
  <si>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</si>
  <si>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</si>
  <si>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</si>
  <si>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</si>
  <si>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</si>
  <si>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</si>
  <si>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</si>
  <si>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</si>
  <si>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</si>
  <si>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</si>
  <si>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</si>
  <si>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</si>
  <si>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</si>
  <si>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</si>
  <si>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</si>
  <si>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</si>
  <si>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</si>
  <si>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</si>
  <si>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</si>
  <si>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</si>
  <si>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</si>
  <si>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</si>
  <si>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</si>
  <si>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</si>
  <si>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</si>
  <si>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</si>
  <si>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</si>
  <si>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</si>
  <si>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</si>
  <si>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</si>
  <si>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</si>
  <si>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</si>
  <si>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</si>
  <si>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</si>
  <si>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</si>
  <si>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</si>
  <si>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</si>
  <si>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</si>
  <si>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</si>
  <si>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</si>
  <si>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</si>
  <si>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</si>
  <si>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</si>
  <si>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</si>
  <si>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</si>
  <si>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</si>
  <si>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</si>
  <si>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</si>
  <si>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</si>
  <si>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</si>
  <si>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</si>
  <si>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</si>
  <si>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</si>
  <si>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</si>
  <si>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</si>
  <si>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</si>
  <si>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</si>
  <si>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</si>
  <si>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</si>
  <si>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</si>
  <si>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</si>
  <si>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</si>
  <si>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</si>
  <si>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</si>
  <si>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</si>
  <si>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</si>
  <si>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</si>
  <si>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</si>
  <si>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</si>
  <si>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</si>
  <si>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</si>
  <si>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</si>
  <si>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</si>
  <si>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</si>
  <si>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</si>
  <si>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</si>
  <si>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</si>
  <si>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</si>
  <si>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</si>
  <si>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</si>
  <si>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</si>
  <si>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</si>
  <si>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</si>
  <si>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</si>
  <si>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</si>
  <si>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</si>
  <si>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</si>
  <si>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</si>
  <si>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</si>
  <si>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</si>
  <si>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</si>
  <si>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</si>
  <si>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</si>
  <si>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</si>
  <si>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</si>
  <si>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</si>
  <si>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</si>
  <si>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</si>
  <si>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</si>
  <si>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</si>
  <si>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</si>
  <si>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</si>
  <si>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</si>
  <si>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</si>
  <si>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</si>
  <si>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</si>
  <si>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</si>
  <si>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</si>
  <si>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</si>
  <si>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</si>
  <si>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</si>
  <si>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</si>
  <si>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</si>
  <si>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</si>
  <si>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</si>
  <si>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</si>
  <si>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</si>
  <si>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</si>
  <si>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</si>
  <si>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</si>
  <si>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</si>
  <si>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</si>
  <si>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</si>
  <si>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</si>
  <si>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</si>
  <si>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</si>
  <si>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</si>
  <si>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</si>
  <si>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</si>
  <si>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</si>
  <si>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</si>
  <si>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</si>
  <si>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</si>
  <si>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</si>
  <si>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</si>
  <si>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</si>
  <si>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</si>
  <si>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</si>
  <si>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</si>
  <si>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</si>
  <si>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</si>
  <si>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</si>
  <si>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</si>
  <si>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</si>
  <si>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</si>
  <si>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</si>
  <si>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</si>
  <si>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</si>
  <si>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</si>
  <si>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</si>
  <si>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</si>
  <si>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</si>
  <si>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</si>
  <si>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</si>
  <si>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</si>
  <si>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</si>
  <si>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</si>
  <si>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</si>
  <si>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</si>
  <si>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</si>
  <si>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</si>
  <si>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</si>
  <si>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</si>
  <si>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</si>
  <si>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</si>
  <si>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</si>
  <si>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</si>
  <si>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</si>
  <si>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</si>
  <si>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</si>
  <si>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</si>
  <si>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</si>
  <si>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</si>
  <si>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</si>
  <si>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</si>
  <si>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</si>
  <si>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</si>
  <si>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</si>
  <si>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</si>
  <si>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</si>
  <si>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</si>
  <si>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</si>
  <si>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</si>
  <si>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</si>
  <si>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</si>
  <si>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</si>
  <si>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</si>
  <si>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</si>
  <si>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</si>
  <si>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</si>
  <si>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</si>
  <si>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</si>
  <si>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</si>
  <si>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</si>
  <si>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</si>
  <si>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</si>
  <si>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</si>
  <si>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</si>
  <si>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</si>
  <si>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</si>
  <si>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</si>
  <si>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</si>
  <si>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</si>
  <si>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</si>
  <si>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</si>
  <si>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</si>
  <si>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</si>
  <si>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</si>
  <si>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</si>
  <si>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</si>
  <si>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</si>
  <si>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</si>
  <si>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</si>
  <si>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</si>
  <si>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</si>
  <si>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</si>
  <si>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</si>
  <si>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</si>
  <si>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</si>
  <si>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</si>
  <si>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</si>
  <si>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</si>
  <si>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</si>
  <si>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</si>
  <si>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</si>
  <si>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</si>
  <si>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</si>
  <si>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</si>
  <si>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</si>
  <si>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</si>
  <si>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</si>
  <si>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</si>
  <si>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</si>
  <si>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</si>
  <si>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</si>
  <si>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</si>
  <si>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</si>
  <si>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</si>
  <si>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</si>
  <si>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</si>
  <si>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</si>
  <si>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</si>
  <si>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</si>
  <si>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</si>
  <si>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</si>
  <si>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</si>
  <si>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</si>
  <si>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</si>
  <si>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</si>
  <si>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</si>
  <si>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</si>
  <si>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</si>
  <si>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</si>
  <si>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</si>
  <si>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</si>
  <si>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</si>
  <si>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</si>
  <si>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</si>
  <si>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</si>
  <si>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</si>
  <si>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</si>
  <si>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</si>
  <si>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</si>
  <si>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</si>
  <si>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</si>
  <si>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</si>
  <si>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</si>
  <si>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</si>
  <si>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</si>
  <si>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</si>
  <si>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</si>
  <si>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</si>
  <si>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</si>
  <si>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</si>
  <si>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</si>
  <si>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</si>
  <si>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</si>
  <si>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</si>
  <si>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</si>
  <si>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</si>
  <si>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</si>
  <si>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</si>
  <si>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</si>
  <si>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</si>
  <si>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</si>
  <si>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</si>
  <si>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</si>
  <si>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</si>
  <si>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</si>
  <si>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</si>
  <si>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</si>
  <si>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</si>
  <si>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</si>
  <si>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</si>
  <si>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</si>
  <si>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</si>
  <si>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</si>
  <si>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</si>
  <si>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</si>
  <si>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</si>
  <si>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</si>
  <si>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</si>
  <si>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</si>
  <si>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</si>
  <si>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</si>
  <si>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</si>
  <si>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</si>
  <si>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</si>
  <si>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</si>
  <si>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</si>
  <si>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</si>
  <si>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</si>
  <si>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</si>
  <si>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</si>
  <si>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</si>
  <si>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</si>
  <si>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</si>
  <si>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</si>
  <si>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</si>
  <si>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</si>
  <si>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</si>
  <si>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</si>
  <si>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</si>
  <si>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</si>
  <si>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</si>
  <si>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</si>
  <si>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</si>
  <si>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</si>
  <si>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</si>
  <si>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</si>
  <si>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</si>
  <si>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</si>
  <si>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</si>
  <si>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</si>
  <si>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</si>
  <si>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</si>
  <si>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</si>
  <si>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</si>
  <si>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</si>
  <si>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</si>
  <si>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</si>
  <si>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</si>
  <si>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</si>
  <si>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</si>
  <si>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</si>
  <si>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</si>
  <si>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</si>
  <si>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</si>
  <si>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</si>
  <si>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</si>
  <si>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</si>
  <si>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</si>
  <si>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</si>
  <si>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</si>
  <si>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</si>
  <si>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</si>
  <si>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</si>
  <si>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</si>
  <si>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</si>
  <si>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</si>
  <si>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</si>
  <si>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</si>
  <si>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</si>
  <si>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</si>
  <si>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</si>
  <si>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</si>
  <si>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</si>
  <si>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</si>
  <si>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</si>
  <si>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</si>
  <si>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</si>
  <si>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</si>
  <si>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</si>
  <si>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</si>
  <si>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</si>
  <si>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</si>
  <si>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</si>
  <si>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</si>
  <si>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</si>
  <si>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</si>
  <si>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</si>
  <si>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</si>
  <si>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</si>
  <si>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</si>
  <si>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</si>
  <si>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</si>
  <si>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</si>
  <si>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</si>
  <si>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</si>
  <si>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</si>
  <si>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</si>
  <si>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</si>
  <si>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</si>
  <si>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</si>
  <si>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</si>
  <si>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</si>
  <si>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</si>
  <si>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</si>
  <si>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</si>
  <si>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</si>
  <si>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</si>
  <si>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</si>
  <si>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</si>
  <si>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</si>
  <si>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</si>
  <si>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</si>
  <si>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</si>
  <si>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</si>
  <si>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</si>
  <si>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</si>
  <si>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</si>
  <si>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</si>
  <si>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</si>
  <si>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</si>
  <si>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</si>
  <si>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</si>
  <si>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</si>
  <si>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</si>
  <si>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</si>
  <si>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</si>
  <si>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</si>
  <si>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</si>
  <si>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</si>
  <si>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</si>
  <si>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</si>
  <si>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</si>
  <si>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</si>
  <si>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</si>
  <si>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</si>
  <si>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</si>
  <si>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</si>
  <si>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</si>
  <si>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</si>
  <si>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</si>
  <si>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</si>
  <si>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</si>
  <si>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</si>
  <si>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</si>
  <si>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</si>
  <si>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</si>
  <si>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</si>
  <si>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</si>
  <si>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</si>
  <si>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</si>
  <si>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</si>
  <si>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</si>
  <si>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</si>
  <si>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</si>
  <si>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</si>
  <si>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</si>
  <si>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</si>
  <si>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</si>
  <si>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</si>
  <si>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</si>
  <si>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</si>
  <si>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</si>
  <si>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</si>
  <si>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</si>
  <si>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</si>
  <si>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</si>
  <si>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</si>
  <si>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</si>
  <si>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</si>
  <si>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</si>
  <si>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</si>
  <si>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</si>
  <si>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</si>
  <si>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</si>
  <si>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</si>
  <si>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</si>
  <si>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</si>
  <si>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</si>
  <si>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</si>
  <si>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</si>
  <si>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</si>
  <si>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</si>
  <si>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</si>
  <si>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</si>
  <si>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</si>
  <si>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</si>
  <si>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</si>
  <si>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</si>
  <si>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</si>
  <si>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</si>
  <si>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</si>
  <si>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</si>
  <si>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</si>
  <si>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</si>
  <si>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</si>
  <si>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</si>
  <si>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</si>
  <si>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</si>
  <si>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</si>
  <si>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</si>
  <si>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</si>
  <si>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</si>
  <si>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</si>
  <si>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</si>
  <si>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</si>
  <si>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</si>
  <si>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</si>
  <si>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</si>
  <si>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</si>
  <si>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</si>
  <si>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</si>
  <si>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</si>
  <si>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</si>
  <si>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</si>
  <si>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</si>
  <si>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</si>
  <si>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</si>
  <si>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</si>
  <si>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</si>
  <si>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</si>
  <si>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</si>
  <si>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</si>
  <si>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</si>
  <si>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</si>
  <si>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</si>
  <si>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</si>
  <si>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</si>
  <si>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</si>
  <si>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</si>
  <si>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</si>
  <si>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</si>
  <si>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</si>
  <si>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</si>
  <si>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</si>
  <si>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</si>
  <si>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</si>
  <si>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</si>
  <si>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</si>
  <si>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</si>
  <si>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</si>
  <si>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</si>
  <si>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</si>
  <si>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</si>
  <si>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</si>
  <si>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</si>
  <si>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</si>
  <si>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</si>
  <si>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</si>
  <si>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</si>
  <si>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</si>
  <si>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</si>
  <si>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</si>
  <si>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</si>
  <si>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</si>
  <si>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</si>
  <si>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</si>
  <si>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</si>
  <si>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</si>
  <si>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</si>
  <si>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</si>
  <si>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</si>
  <si>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</si>
  <si>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</si>
  <si>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</si>
  <si>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</si>
  <si>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</si>
  <si>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</si>
  <si>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</si>
  <si>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</si>
  <si>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</si>
  <si>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</si>
  <si>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</si>
  <si>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</si>
  <si>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</si>
  <si>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</si>
  <si>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</si>
  <si>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</si>
  <si>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</si>
  <si>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</si>
  <si>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</si>
  <si>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</si>
  <si>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</si>
  <si>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</si>
  <si>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</si>
  <si>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</si>
  <si>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</si>
  <si>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</si>
  <si>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</si>
  <si>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</si>
  <si>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</si>
  <si>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</si>
  <si>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</si>
  <si>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</si>
  <si>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</si>
  <si>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</si>
  <si>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</si>
  <si>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</si>
  <si>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</si>
  <si>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</si>
  <si>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</si>
  <si>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</si>
  <si>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</si>
  <si>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</si>
  <si>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</si>
  <si>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</si>
  <si>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</si>
  <si>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</si>
  <si>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</si>
  <si>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</si>
  <si>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</si>
  <si>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</si>
  <si>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</si>
  <si>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</si>
  <si>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</si>
  <si>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</si>
  <si>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</si>
  <si>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</si>
  <si>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</si>
  <si>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</si>
  <si>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</si>
  <si>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</si>
  <si>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</si>
  <si>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</si>
  <si>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</si>
  <si>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</si>
  <si>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</si>
  <si>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</si>
  <si>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</si>
  <si>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</si>
  <si>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</si>
  <si>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</si>
  <si>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</si>
  <si>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</si>
  <si>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</si>
  <si>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</si>
  <si>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</si>
  <si>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</si>
  <si>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</si>
  <si>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</si>
  <si>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</si>
  <si>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</si>
  <si>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</si>
  <si>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</si>
  <si>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</si>
  <si>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</si>
  <si>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</si>
  <si>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</si>
  <si>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</si>
  <si>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</si>
  <si>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</si>
  <si>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</si>
  <si>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</si>
  <si>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</si>
  <si>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</si>
  <si>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</si>
  <si>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</si>
  <si>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</si>
  <si>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</si>
  <si>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</si>
  <si>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</si>
  <si>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</si>
  <si>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</si>
  <si>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</si>
  <si>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</si>
  <si>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</si>
  <si>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</si>
  <si>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</si>
  <si>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</si>
  <si>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</si>
  <si>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</si>
  <si>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</si>
  <si>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</si>
  <si>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</si>
  <si>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</si>
  <si>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</si>
  <si>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</si>
  <si>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</si>
  <si>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</si>
  <si>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</si>
  <si>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</si>
  <si>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</si>
  <si>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</si>
  <si>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</si>
  <si>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</si>
  <si>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</si>
  <si>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</si>
  <si>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</si>
  <si>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</si>
  <si>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</si>
  <si>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</si>
  <si>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</si>
  <si>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</si>
  <si>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</si>
  <si>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</si>
  <si>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</si>
  <si>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</si>
  <si>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</si>
  <si>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</si>
  <si>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</si>
  <si>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</si>
  <si>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</si>
  <si>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</si>
  <si>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</si>
  <si>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</si>
  <si>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</si>
  <si>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</si>
  <si>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</si>
  <si>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</si>
  <si>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</si>
  <si>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</si>
  <si>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</si>
  <si>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</si>
  <si>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</si>
  <si>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</si>
  <si>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</si>
  <si>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</si>
  <si>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</si>
  <si>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</si>
  <si>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</si>
  <si>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</si>
  <si>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</si>
  <si>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</si>
  <si>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</si>
  <si>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</si>
  <si>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</si>
  <si>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</si>
  <si>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</si>
  <si>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</si>
  <si>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</si>
  <si>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</si>
  <si>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</si>
  <si>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</si>
  <si>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</si>
  <si>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</si>
  <si>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</si>
  <si>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</si>
  <si>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</si>
  <si>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</si>
  <si>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</si>
  <si>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</si>
  <si>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</si>
  <si>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</si>
  <si>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</si>
  <si>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</si>
  <si>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</si>
  <si>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</si>
  <si>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</si>
  <si>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</si>
  <si>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</si>
  <si>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</si>
  <si>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</si>
  <si>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</si>
  <si>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</si>
  <si>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</si>
  <si>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</si>
  <si>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</si>
  <si>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</si>
  <si>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</si>
  <si>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</si>
  <si>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</si>
  <si>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</si>
  <si>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</si>
  <si>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</si>
  <si>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</si>
  <si>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</si>
  <si>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</si>
  <si>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</si>
  <si>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</si>
  <si>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</si>
  <si>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</si>
  <si>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</si>
  <si>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</si>
  <si>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</si>
  <si>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</si>
  <si>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</si>
  <si>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</si>
  <si>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</si>
  <si>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</si>
  <si>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</si>
  <si>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</si>
  <si>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</si>
  <si>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</si>
  <si>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</si>
  <si>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</si>
  <si>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</si>
  <si>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</si>
  <si>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</si>
  <si>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</si>
  <si>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</si>
  <si>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</si>
  <si>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</si>
  <si>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</si>
  <si>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</si>
  <si>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</si>
  <si>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</si>
  <si>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</si>
  <si>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</si>
  <si>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</si>
  <si>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</si>
  <si>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</si>
  <si>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</si>
  <si>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</si>
  <si>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</si>
  <si>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</si>
  <si>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</si>
  <si>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</si>
  <si>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</si>
  <si>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</si>
  <si>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</si>
  <si>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</si>
  <si>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</si>
  <si>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</si>
  <si>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</si>
  <si>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</si>
  <si>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</si>
  <si>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</si>
  <si>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</si>
  <si>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</si>
  <si>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</si>
  <si>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</si>
  <si>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</si>
  <si>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</si>
  <si>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</si>
  <si>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</si>
  <si>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</si>
  <si>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</si>
  <si>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</si>
  <si>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</si>
  <si>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</si>
  <si>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</si>
  <si>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</si>
  <si>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</si>
  <si>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</si>
  <si>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</si>
  <si>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</si>
  <si>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</si>
  <si>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</si>
  <si>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</si>
  <si>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</si>
  <si>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</si>
  <si>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</si>
  <si>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</si>
  <si>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</si>
  <si>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</si>
  <si>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</si>
  <si>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</si>
  <si>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</si>
  <si>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</si>
  <si>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</si>
  <si>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</si>
  <si>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</si>
  <si>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</si>
  <si>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</si>
  <si>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</si>
  <si>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</si>
  <si>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</si>
  <si>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</si>
  <si>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</si>
  <si>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</si>
  <si>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</si>
  <si>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</si>
  <si>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</si>
  <si>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</si>
  <si>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</si>
  <si>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</si>
  <si>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</si>
  <si>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</si>
  <si>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</si>
  <si>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</si>
  <si>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</si>
  <si>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</si>
  <si>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</si>
  <si>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</si>
  <si>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</si>
  <si>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</si>
  <si>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</si>
  <si>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</si>
  <si>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</si>
  <si>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</si>
  <si>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</si>
  <si>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</si>
  <si>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</si>
  <si>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</si>
  <si>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</si>
  <si>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</si>
  <si>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</si>
  <si>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</si>
  <si>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</si>
  <si>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</si>
  <si>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</si>
  <si>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</si>
  <si>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</si>
  <si>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</si>
  <si>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</si>
  <si>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</si>
  <si>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</si>
  <si>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</si>
  <si>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</si>
  <si>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</si>
  <si>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</si>
  <si>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</si>
  <si>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</si>
  <si>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</si>
  <si>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</si>
  <si>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</si>
  <si>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</si>
  <si>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</si>
  <si>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</si>
  <si>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</si>
  <si>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</si>
  <si>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</si>
  <si>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</si>
  <si>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</si>
  <si>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</si>
  <si>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</si>
  <si>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</si>
  <si>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</si>
  <si>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</si>
  <si>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</si>
  <si>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</si>
  <si>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</si>
  <si>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</si>
  <si>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</si>
  <si>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</si>
  <si>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</si>
  <si>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</si>
  <si>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</si>
  <si>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</si>
  <si>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</si>
  <si>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</si>
  <si>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</si>
  <si>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</si>
  <si>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</si>
  <si>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</si>
  <si>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</si>
  <si>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</si>
  <si>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</si>
  <si>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</si>
  <si>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</si>
  <si>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</si>
  <si>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</si>
  <si>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</si>
  <si>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</si>
  <si>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</si>
  <si>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</si>
  <si>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</si>
  <si>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</si>
  <si>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</si>
  <si>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</si>
  <si>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</si>
  <si>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</si>
  <si>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</si>
  <si>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</si>
  <si>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</si>
  <si>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</si>
  <si>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</si>
  <si>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</si>
  <si>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</si>
  <si>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</si>
  <si>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</si>
  <si>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</si>
  <si>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</si>
  <si>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</si>
  <si>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</si>
  <si>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</si>
  <si>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</si>
  <si>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</si>
  <si>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</si>
  <si>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</si>
  <si>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</si>
  <si>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</si>
  <si>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</si>
  <si>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</si>
  <si>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</si>
  <si>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</si>
  <si>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</si>
  <si>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</si>
  <si>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</si>
  <si>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</si>
  <si>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</si>
  <si>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</si>
  <si>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</si>
  <si>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</si>
  <si>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</si>
  <si>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</si>
  <si>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</si>
  <si>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</si>
  <si>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</si>
  <si>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</si>
  <si>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</si>
  <si>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</si>
  <si>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</si>
  <si>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</si>
  <si>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</si>
  <si>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</si>
  <si>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</si>
  <si>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</si>
  <si>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</si>
  <si>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</si>
  <si>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</si>
  <si>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</si>
  <si>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</si>
  <si>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</si>
  <si>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</si>
  <si>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</si>
  <si>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</si>
  <si>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</si>
  <si>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</si>
  <si>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</si>
  <si>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</si>
  <si>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</si>
  <si>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</si>
  <si>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</si>
  <si>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</si>
  <si>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</si>
  <si>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</si>
  <si>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</si>
  <si>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</si>
  <si>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</si>
  <si>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</si>
  <si>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</si>
  <si>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</si>
  <si>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</si>
  <si>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</si>
  <si>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</si>
  <si>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</si>
  <si>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</si>
  <si>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</si>
  <si>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</si>
  <si>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</si>
  <si>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</si>
  <si>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</si>
  <si>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</si>
  <si>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</si>
  <si>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</si>
  <si>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</si>
  <si>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</si>
  <si>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</si>
  <si>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</si>
  <si>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</si>
  <si>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</si>
  <si>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</si>
  <si>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</si>
  <si>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</si>
  <si>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</si>
  <si>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</si>
  <si>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</si>
  <si>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</si>
  <si>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</si>
  <si>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</si>
  <si>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</si>
  <si>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</si>
  <si>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</si>
  <si>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</si>
  <si>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</si>
  <si>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</si>
  <si>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</si>
  <si>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</si>
  <si>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</si>
  <si>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</si>
  <si>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</si>
  <si>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</si>
  <si>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</si>
  <si>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</si>
  <si>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</si>
  <si>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</si>
  <si>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</si>
  <si>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</si>
  <si>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</si>
  <si>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</si>
  <si>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</si>
  <si>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</si>
  <si>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</si>
  <si>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</si>
  <si>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</si>
  <si>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</si>
  <si>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</si>
  <si>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</si>
  <si>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</si>
  <si>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</si>
  <si>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</si>
  <si>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</si>
  <si>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</si>
  <si>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</si>
  <si>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</si>
  <si>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</si>
  <si>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</si>
  <si>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</si>
  <si>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</si>
  <si>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</si>
  <si>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</si>
  <si>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</si>
  <si>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</si>
  <si>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</si>
  <si>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</si>
  <si>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</si>
  <si>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</si>
  <si>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</si>
  <si>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</si>
  <si>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</si>
  <si>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</si>
  <si>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</si>
  <si>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</si>
  <si>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</si>
  <si>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</si>
  <si>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</si>
  <si>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</si>
  <si>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</si>
  <si>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</si>
  <si>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</si>
  <si>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</si>
  <si>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</si>
  <si>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</si>
  <si>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</si>
  <si>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</si>
  <si>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</si>
  <si>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</si>
  <si>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</si>
  <si>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</si>
  <si>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</si>
  <si>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</si>
  <si>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</si>
  <si>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</si>
  <si>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</si>
  <si>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</si>
  <si>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</si>
  <si>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</si>
  <si>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</si>
  <si>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</si>
  <si>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</si>
  <si>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</si>
  <si>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</si>
  <si>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</si>
  <si>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</si>
  <si>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</si>
  <si>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</si>
  <si>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</si>
  <si>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</si>
  <si>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</si>
  <si>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</si>
  <si>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</si>
  <si>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</si>
  <si>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</si>
  <si>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</si>
  <si>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</si>
  <si>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</si>
  <si>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</si>
  <si>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</si>
  <si>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</si>
  <si>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</si>
  <si>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</si>
  <si>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</si>
  <si>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</si>
  <si>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</si>
  <si>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</si>
  <si>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</si>
  <si>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</si>
  <si>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</si>
  <si>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</si>
  <si>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</si>
  <si>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</si>
  <si>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</si>
  <si>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</si>
  <si>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</si>
  <si>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</si>
  <si>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</si>
  <si>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</si>
  <si>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</si>
  <si>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</si>
  <si>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</si>
  <si>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</si>
  <si>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</si>
  <si>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</si>
  <si>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</si>
  <si>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</si>
  <si>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</si>
  <si>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</si>
  <si>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</si>
  <si>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</si>
  <si>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</si>
  <si>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</si>
  <si>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</si>
  <si>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</si>
  <si>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</si>
  <si>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</si>
  <si>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</si>
  <si>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</si>
  <si>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</si>
  <si>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</si>
  <si>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</si>
  <si>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</si>
  <si>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</si>
  <si>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</si>
  <si>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</si>
  <si>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</si>
  <si>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</si>
  <si>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</si>
  <si>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</si>
  <si>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</si>
  <si>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</si>
  <si>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</si>
  <si>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</si>
  <si>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</si>
  <si>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</si>
  <si>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</si>
  <si>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</si>
  <si>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</si>
  <si>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</si>
  <si>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</si>
  <si>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</si>
  <si>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</si>
  <si>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</si>
  <si>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</si>
  <si>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</si>
  <si>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</si>
  <si>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</si>
  <si>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</si>
  <si>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</si>
  <si>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</si>
  <si>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</si>
  <si>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</si>
  <si>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</si>
  <si>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</si>
  <si>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</si>
  <si>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</si>
  <si>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</si>
  <si>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</si>
  <si>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</si>
  <si>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</si>
  <si>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</si>
  <si>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</si>
  <si>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</si>
  <si>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</si>
  <si>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</si>
  <si>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</si>
  <si>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</si>
  <si>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</si>
  <si>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</si>
  <si>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</si>
  <si>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</si>
  <si>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</si>
  <si>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</si>
  <si>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</si>
  <si>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</si>
  <si>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</si>
  <si>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</si>
  <si>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</si>
  <si>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</si>
  <si>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</si>
  <si>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</si>
  <si>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</si>
  <si>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</si>
  <si>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</si>
  <si>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</si>
  <si>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</si>
  <si>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</si>
  <si>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</si>
  <si>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</si>
  <si>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</si>
  <si>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</si>
  <si>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</si>
  <si>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</si>
  <si>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</si>
  <si>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</si>
  <si>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</si>
  <si>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</si>
  <si>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</si>
  <si>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</si>
  <si>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</si>
  <si>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</si>
  <si>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</si>
  <si>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</si>
  <si>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</si>
  <si>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</si>
  <si>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</si>
  <si>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</si>
  <si>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</si>
  <si>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</si>
  <si>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</si>
  <si>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</si>
  <si>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</si>
  <si>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</si>
  <si>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</si>
  <si>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</si>
  <si>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</si>
  <si>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</si>
  <si>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</si>
  <si>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</si>
  <si>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</si>
  <si>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</si>
  <si>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</si>
  <si>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</si>
  <si>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</si>
  <si>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</si>
  <si>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</si>
  <si>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</si>
  <si>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</si>
  <si>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</si>
  <si>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</si>
  <si>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</si>
  <si>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</si>
  <si>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</si>
  <si>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</si>
  <si>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</si>
  <si>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</si>
  <si>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</si>
  <si>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</si>
  <si>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</si>
  <si>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</si>
  <si>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</si>
  <si>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</si>
  <si>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</si>
  <si>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</si>
  <si>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</si>
  <si>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</si>
  <si>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</si>
  <si>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</si>
  <si>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</si>
  <si>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</si>
  <si>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</si>
  <si>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</si>
  <si>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</si>
  <si>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</si>
  <si>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</si>
  <si>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</si>
  <si>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</si>
  <si>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</si>
  <si>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</si>
  <si>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</si>
  <si>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</si>
  <si>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</si>
  <si>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</si>
  <si>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</si>
  <si>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</si>
  <si>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</si>
  <si>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</si>
  <si>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</si>
  <si>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</si>
  <si>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</si>
  <si>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</si>
  <si>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</si>
  <si>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</si>
  <si>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</si>
  <si>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</si>
  <si>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</si>
  <si>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</si>
  <si>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</si>
  <si>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</si>
  <si>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</si>
  <si>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</si>
  <si>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</si>
  <si>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</si>
  <si>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</si>
  <si>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</si>
  <si>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</si>
  <si>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</si>
  <si>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</si>
  <si>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</si>
  <si>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</si>
  <si>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</si>
  <si>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</si>
  <si>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</si>
  <si>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</si>
  <si>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</si>
  <si>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</si>
  <si>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</si>
  <si>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</si>
  <si>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</si>
  <si>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</si>
  <si>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</si>
  <si>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</si>
  <si>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</si>
  <si>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</si>
  <si>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</si>
  <si>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</si>
  <si>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</si>
  <si>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</si>
  <si>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</si>
  <si>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</si>
  <si>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</si>
  <si>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</si>
  <si>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</si>
  <si>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</si>
  <si>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</si>
  <si>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</si>
  <si>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</si>
  <si>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</si>
  <si>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</si>
  <si>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</si>
  <si>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</si>
  <si>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</si>
  <si>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</si>
  <si>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</si>
  <si>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</si>
  <si>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</si>
  <si>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</si>
  <si>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</si>
  <si>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</si>
  <si>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</si>
  <si>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</si>
  <si>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</si>
  <si>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</si>
  <si>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</si>
  <si>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</si>
  <si>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</si>
  <si>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</si>
  <si>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</si>
  <si>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</si>
  <si>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</si>
  <si>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</si>
  <si>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</si>
  <si>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</si>
  <si>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</si>
  <si>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</si>
  <si>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</si>
  <si>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</si>
  <si>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</si>
  <si>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</si>
  <si>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</si>
  <si>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</si>
  <si>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</si>
  <si>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</si>
  <si>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</si>
  <si>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</si>
  <si>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</si>
  <si>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</si>
  <si>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</si>
  <si>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</si>
  <si>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</si>
  <si>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</si>
  <si>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</si>
  <si>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</si>
  <si>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</si>
  <si>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</si>
  <si>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</si>
  <si>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</si>
  <si>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</si>
  <si>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</si>
  <si>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</si>
  <si>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</si>
  <si>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</si>
  <si>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</si>
  <si>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</si>
  <si>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</si>
  <si>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</si>
  <si>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</si>
  <si>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</si>
  <si>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</si>
  <si>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</si>
  <si>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</si>
  <si>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</si>
  <si>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</si>
  <si>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</si>
  <si>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</si>
  <si>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</si>
  <si>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</si>
  <si>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</si>
  <si>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</si>
  <si>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</si>
  <si>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</si>
  <si>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</si>
  <si>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</si>
  <si>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</si>
  <si>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</si>
  <si>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</si>
  <si>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</si>
  <si>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</si>
  <si>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</si>
  <si>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</si>
  <si>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</si>
  <si>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</si>
  <si>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</si>
  <si>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</si>
  <si>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</si>
  <si>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</si>
  <si>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</si>
  <si>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</si>
  <si>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</si>
  <si>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</si>
  <si>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</si>
  <si>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</si>
  <si>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</si>
  <si>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</si>
  <si>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</si>
  <si>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</si>
  <si>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</si>
  <si>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</si>
  <si>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</si>
  <si>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</si>
  <si>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</si>
  <si>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</si>
  <si>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</si>
  <si>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</si>
  <si>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</si>
  <si>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</si>
  <si>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</si>
  <si>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</si>
  <si>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</si>
  <si>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</si>
  <si>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</si>
  <si>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</si>
  <si>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</si>
  <si>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</si>
  <si>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</si>
  <si>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</si>
  <si>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</si>
  <si>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</si>
  <si>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</si>
  <si>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</si>
  <si>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</si>
  <si>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</si>
  <si>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</si>
  <si>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</si>
  <si>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</si>
  <si>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</si>
  <si>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</si>
  <si>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</si>
  <si>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</si>
  <si>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</si>
  <si>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</si>
  <si>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</si>
  <si>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</si>
  <si>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</si>
  <si>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</si>
  <si>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</si>
  <si>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</si>
  <si>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</si>
  <si>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</si>
  <si>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</si>
  <si>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</si>
  <si>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</si>
  <si>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</si>
  <si>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</si>
  <si>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</si>
  <si>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</si>
  <si>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</si>
  <si>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</si>
  <si>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</si>
  <si>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</si>
  <si>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</si>
  <si>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</si>
  <si>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</si>
  <si>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</si>
  <si>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</si>
  <si>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</si>
  <si>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</si>
  <si>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</si>
  <si>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</si>
  <si>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</si>
  <si>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</si>
  <si>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</si>
  <si>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</si>
  <si>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</si>
  <si>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</si>
  <si>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</si>
  <si>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</si>
  <si>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</si>
  <si>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</si>
  <si>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</si>
  <si>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</si>
  <si>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</si>
  <si>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</si>
  <si>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</si>
  <si>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</si>
  <si>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</si>
  <si>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</si>
  <si>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</si>
  <si>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</si>
  <si>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</si>
  <si>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</si>
  <si>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</si>
  <si>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</si>
  <si>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</si>
  <si>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</si>
  <si>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</si>
  <si>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</si>
  <si>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</si>
  <si>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</si>
  <si>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</si>
  <si>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</si>
  <si>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</si>
  <si>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</si>
  <si>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</si>
  <si>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</si>
  <si>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</si>
  <si>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</si>
  <si>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</si>
  <si>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</si>
  <si>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</si>
  <si>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</si>
  <si>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</si>
  <si>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</si>
  <si>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</si>
  <si>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</si>
  <si>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</si>
  <si>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</si>
  <si>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</si>
  <si>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</si>
  <si>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</si>
  <si>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</si>
  <si>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</si>
  <si>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</si>
  <si>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</si>
  <si>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</si>
  <si>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</si>
  <si>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</si>
  <si>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</si>
  <si>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</si>
  <si>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</si>
  <si>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</si>
  <si>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</si>
  <si>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</si>
  <si>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</si>
  <si>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</si>
  <si>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</si>
  <si>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</si>
  <si>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</si>
  <si>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</si>
  <si>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</si>
  <si>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</si>
  <si>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</si>
  <si>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</si>
  <si>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</si>
  <si>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</si>
  <si>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</si>
  <si>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</si>
  <si>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</si>
  <si>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</si>
  <si>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</si>
  <si>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</si>
  <si>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</si>
  <si>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</si>
  <si>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</si>
  <si>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</si>
  <si>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</si>
  <si>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</si>
  <si>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</si>
  <si>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</si>
  <si>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</si>
  <si>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</si>
  <si>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</si>
  <si>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</si>
  <si>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</si>
  <si>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</si>
  <si>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</si>
  <si>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</si>
  <si>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</si>
  <si>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</si>
  <si>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</si>
  <si>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</si>
  <si>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</si>
  <si>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</si>
  <si>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</si>
  <si>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</si>
  <si>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</si>
  <si>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</si>
  <si>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</si>
  <si>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</si>
  <si>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</si>
  <si>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</si>
  <si>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</si>
  <si>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</si>
  <si>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</si>
  <si>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</si>
  <si>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</si>
  <si>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</si>
  <si>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</si>
  <si>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</si>
  <si>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</si>
  <si>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</si>
  <si>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</si>
  <si>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</si>
  <si>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</si>
  <si>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</si>
  <si>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</si>
  <si>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</si>
  <si>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</si>
  <si>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</si>
  <si>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</si>
  <si>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</si>
  <si>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</si>
  <si>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</si>
  <si>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</si>
  <si>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</si>
  <si>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</si>
  <si>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</si>
  <si>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</si>
  <si>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</si>
  <si>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</si>
  <si>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</si>
  <si>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</si>
  <si>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</si>
  <si>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</si>
  <si>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</si>
  <si>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</si>
  <si>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</si>
  <si>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</si>
  <si>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</si>
  <si>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</si>
  <si>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</si>
  <si>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</si>
  <si>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</si>
  <si>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</si>
  <si>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</si>
  <si>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</si>
  <si>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</si>
  <si>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</si>
  <si>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</si>
  <si>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</si>
  <si>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</si>
  <si>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</si>
  <si>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</si>
  <si>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</si>
  <si>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</si>
  <si>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</si>
  <si>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</si>
  <si>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</si>
  <si>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</si>
  <si>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</si>
  <si>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</si>
  <si>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</si>
  <si>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</si>
  <si>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</si>
  <si>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</si>
  <si>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</si>
  <si>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</si>
  <si>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</si>
  <si>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</si>
  <si>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</si>
  <si>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</si>
  <si>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</si>
  <si>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</si>
  <si>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</si>
  <si>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</si>
  <si>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</si>
  <si>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</si>
  <si>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</si>
  <si>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</si>
  <si>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</si>
  <si>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</si>
  <si>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</si>
  <si>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</si>
  <si>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</si>
  <si>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</si>
  <si>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</si>
  <si>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</si>
  <si>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</si>
  <si>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</si>
  <si>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</si>
  <si>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</si>
  <si>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</si>
  <si>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</si>
  <si>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</si>
  <si>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</si>
  <si>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</si>
  <si>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</si>
  <si>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</si>
  <si>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</si>
  <si>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</si>
  <si>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</si>
  <si>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</si>
  <si>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</si>
  <si>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</si>
  <si>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</si>
  <si>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</si>
  <si>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</si>
  <si>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</si>
  <si>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</si>
  <si>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</si>
  <si>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</si>
  <si>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</si>
  <si>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</si>
  <si>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</si>
  <si>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</si>
  <si>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</si>
  <si>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</si>
  <si>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</si>
  <si>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</si>
  <si>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</si>
  <si>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</si>
  <si>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</si>
  <si>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</si>
  <si>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</si>
  <si>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</si>
  <si>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</si>
  <si>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</si>
  <si>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</si>
  <si>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</si>
  <si>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</si>
  <si>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</si>
  <si>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</si>
  <si>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</si>
  <si>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</si>
  <si>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</si>
  <si>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</si>
  <si>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</si>
  <si>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</si>
  <si>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</si>
  <si>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</si>
  <si>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</si>
  <si>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</si>
  <si>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</si>
  <si>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</si>
  <si>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</si>
  <si>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</si>
  <si>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</si>
  <si>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</si>
  <si>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</si>
  <si>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</si>
  <si>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</si>
  <si>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</si>
  <si>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</si>
  <si>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</si>
  <si>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</si>
  <si>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</si>
  <si>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</si>
  <si>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</si>
  <si>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</si>
  <si>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</si>
  <si>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</si>
  <si>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</si>
  <si>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</si>
  <si>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</si>
  <si>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</si>
  <si>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</si>
  <si>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</si>
  <si>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</si>
  <si>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</si>
  <si>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</si>
  <si>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</si>
  <si>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</si>
  <si>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</si>
  <si>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</si>
  <si>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</si>
  <si>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</si>
  <si>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</si>
  <si>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</si>
  <si>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</si>
  <si>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</si>
  <si>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</si>
  <si>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</si>
  <si>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</si>
  <si>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</si>
  <si>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</si>
  <si>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</si>
  <si>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</si>
  <si>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</si>
  <si>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</si>
  <si>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</si>
  <si>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</si>
  <si>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</si>
  <si>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</si>
  <si>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</si>
  <si>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</si>
  <si>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</si>
  <si>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</si>
  <si>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</si>
  <si>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</si>
  <si>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</si>
  <si>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</si>
  <si>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</si>
  <si>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</si>
  <si>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</si>
  <si>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</si>
  <si>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</si>
  <si>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</si>
  <si>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</si>
  <si>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</si>
  <si>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</si>
  <si>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</si>
  <si>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</si>
  <si>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</si>
  <si>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</si>
  <si>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</si>
  <si>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</si>
  <si>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</si>
  <si>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</si>
  <si>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</si>
  <si>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</si>
  <si>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</si>
  <si>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</si>
  <si>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</si>
  <si>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</si>
  <si>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</si>
  <si>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</si>
  <si>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</si>
  <si>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</si>
  <si>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</si>
  <si>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</si>
  <si>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</si>
  <si>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</si>
  <si>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</si>
  <si>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</si>
  <si>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</si>
  <si>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</si>
  <si>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</si>
  <si>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</si>
  <si>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</si>
  <si>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</si>
  <si>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</si>
  <si>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</si>
  <si>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</si>
  <si>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</si>
  <si>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</si>
  <si>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</si>
  <si>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</si>
  <si>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</si>
  <si>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</si>
  <si>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</si>
  <si>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</si>
  <si>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</si>
  <si>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</si>
  <si>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</si>
  <si>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</si>
  <si>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</si>
  <si>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</si>
  <si>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</si>
  <si>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</si>
  <si>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</si>
  <si>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</si>
  <si>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</si>
  <si>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</si>
  <si>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</si>
  <si>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</si>
  <si>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</si>
  <si>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</si>
  <si>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</si>
  <si>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</si>
  <si>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</si>
  <si>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</si>
  <si>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</si>
  <si>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</si>
  <si>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</si>
  <si>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</si>
  <si>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</si>
  <si>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</si>
  <si>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</si>
  <si>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</si>
  <si>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</si>
  <si>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</si>
  <si>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</si>
  <si>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</si>
  <si>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</si>
  <si>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</si>
  <si>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</si>
  <si>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</si>
  <si>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</si>
  <si>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</si>
  <si>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</si>
  <si>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</si>
  <si>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</si>
  <si>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</si>
  <si>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</si>
  <si>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</si>
  <si>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</si>
  <si>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</si>
  <si>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</si>
  <si>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</si>
  <si>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</si>
  <si>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</si>
  <si>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</si>
  <si>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</si>
  <si>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</si>
  <si>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</si>
  <si>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</si>
  <si>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</si>
  <si>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</si>
  <si>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</si>
  <si>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</si>
  <si>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</si>
  <si>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</si>
  <si>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</si>
  <si>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</si>
  <si>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</si>
  <si>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</si>
  <si>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</si>
  <si>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</si>
  <si>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</si>
  <si>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</si>
  <si>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</si>
  <si>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</si>
  <si>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</si>
  <si>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</si>
  <si>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</si>
  <si>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</si>
  <si>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</si>
  <si>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</si>
  <si>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</si>
  <si>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</si>
  <si>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</si>
  <si>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</si>
  <si>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</si>
  <si>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</si>
  <si>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</si>
  <si>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</si>
  <si>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</si>
  <si>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</si>
  <si>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</si>
  <si>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</si>
  <si>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</si>
  <si>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</si>
  <si>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</si>
  <si>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</si>
  <si>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</si>
  <si>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</si>
  <si>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</si>
  <si>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</si>
  <si>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</si>
  <si>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</si>
  <si>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</si>
  <si>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</si>
  <si>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</si>
  <si>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</si>
  <si>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</si>
  <si>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</si>
  <si>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</si>
  <si>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</si>
  <si>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</si>
  <si>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</si>
  <si>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</si>
  <si>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</si>
  <si>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</si>
  <si>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</si>
  <si>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</si>
  <si>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</si>
  <si>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</si>
  <si>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</si>
  <si>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</si>
  <si>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</si>
  <si>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</si>
  <si>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</si>
  <si>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</si>
  <si>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</si>
  <si>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</si>
  <si>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</si>
  <si>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</si>
  <si>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</si>
  <si>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</si>
  <si>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</si>
  <si>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</si>
  <si>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</si>
  <si>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</si>
  <si>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</si>
  <si>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</si>
  <si>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</si>
  <si>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</si>
  <si>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</si>
  <si>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</si>
  <si>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</si>
  <si>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</si>
  <si>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</si>
  <si>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</si>
  <si>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</si>
  <si>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</si>
  <si>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</si>
  <si>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</si>
  <si>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</si>
  <si>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</si>
  <si>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</si>
  <si>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</si>
  <si>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</si>
  <si>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</si>
  <si>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</si>
  <si>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</si>
  <si>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</si>
  <si>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</si>
  <si>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</si>
  <si>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</si>
  <si>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</si>
  <si>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</si>
  <si>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</si>
  <si>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</si>
  <si>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</si>
  <si>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</si>
  <si>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</si>
  <si>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</si>
  <si>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</si>
  <si>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</si>
  <si>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</si>
  <si>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</si>
  <si>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</si>
  <si>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</si>
  <si>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</si>
  <si>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</si>
  <si>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</si>
  <si>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</si>
  <si>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</si>
  <si>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</si>
  <si>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</si>
  <si>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</si>
  <si>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</si>
  <si>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</si>
  <si>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</si>
  <si>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</si>
  <si>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</si>
  <si>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</si>
  <si>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</si>
  <si>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</si>
  <si>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</si>
  <si>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</si>
  <si>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</si>
  <si>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</si>
  <si>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</si>
  <si>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</si>
  <si>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</si>
  <si>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</si>
  <si>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</si>
  <si>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</si>
  <si>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</si>
  <si>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</si>
  <si>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</si>
  <si>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</si>
  <si>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</si>
  <si>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</si>
  <si>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</si>
  <si>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</si>
  <si>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</si>
  <si>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</si>
  <si>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</si>
  <si>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</si>
  <si>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</si>
  <si>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</si>
  <si>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</si>
  <si>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</si>
  <si>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</si>
  <si>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</si>
  <si>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</si>
  <si>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</si>
  <si>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</si>
  <si>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</si>
  <si>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</si>
  <si>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</si>
  <si>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</si>
  <si>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</si>
  <si>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</si>
  <si>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</si>
  <si>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</si>
  <si>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</si>
  <si>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</si>
  <si>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</si>
  <si>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</si>
  <si>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</si>
  <si>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</si>
  <si>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</si>
  <si>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</si>
  <si>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</si>
  <si>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</si>
  <si>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</si>
  <si>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</si>
  <si>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</si>
  <si>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</si>
  <si>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</si>
  <si>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</si>
  <si>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</si>
  <si>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</si>
  <si>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</si>
  <si>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</si>
  <si>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</si>
  <si>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</si>
  <si>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</si>
  <si>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</si>
  <si>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</si>
  <si>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</si>
  <si>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</si>
  <si>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</si>
  <si>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</si>
  <si>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</si>
  <si>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</si>
  <si>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</si>
  <si>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</si>
  <si>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</si>
  <si>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</si>
  <si>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</si>
  <si>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</si>
  <si>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</si>
  <si>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</si>
  <si>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</si>
  <si>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</si>
  <si>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</si>
  <si>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</si>
  <si>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</si>
  <si>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</si>
  <si>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</si>
  <si>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</si>
  <si>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</si>
  <si>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</si>
  <si>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</si>
  <si>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</si>
  <si>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</si>
  <si>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</si>
  <si>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</si>
  <si>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</si>
  <si>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</si>
  <si>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</si>
  <si>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</si>
  <si>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</si>
  <si>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</si>
  <si>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</si>
  <si>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</si>
  <si>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</si>
  <si>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</si>
  <si>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</si>
  <si>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</si>
  <si>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</si>
  <si>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</si>
  <si>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</si>
  <si>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</si>
  <si>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</si>
  <si>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</si>
  <si>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</si>
  <si>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</si>
  <si>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</si>
  <si>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</si>
  <si>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</si>
  <si>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</si>
  <si>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</si>
  <si>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</si>
  <si>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</si>
  <si>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</si>
  <si>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</si>
  <si>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</si>
  <si>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</si>
  <si>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</si>
  <si>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</si>
  <si>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</si>
  <si>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</si>
  <si>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</si>
  <si>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</si>
  <si>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</si>
  <si>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</si>
  <si>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</si>
  <si>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</si>
  <si>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</si>
  <si>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</si>
  <si>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</si>
  <si>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</si>
  <si>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</si>
  <si>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</si>
  <si>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</si>
  <si>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</si>
  <si>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</si>
  <si>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</si>
  <si>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</si>
  <si>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</si>
  <si>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</si>
  <si>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</si>
  <si>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</si>
  <si>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</si>
  <si>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</si>
  <si>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</si>
  <si>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</si>
  <si>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</si>
  <si>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</si>
  <si>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</si>
  <si>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</si>
  <si>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</si>
  <si>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</si>
  <si>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</si>
  <si>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</si>
  <si>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</si>
  <si>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</si>
  <si>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</si>
  <si>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</si>
  <si>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</si>
  <si>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</si>
  <si>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</si>
  <si>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</si>
  <si>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</si>
  <si>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</si>
  <si>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</si>
  <si>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</si>
  <si>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</si>
  <si>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</si>
  <si>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</si>
  <si>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</si>
  <si>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</si>
  <si>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</si>
  <si>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</si>
  <si>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</si>
  <si>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</si>
  <si>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</si>
  <si>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</si>
  <si>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</si>
  <si>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</si>
  <si>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</si>
  <si>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</si>
  <si>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</si>
  <si>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</si>
  <si>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</si>
  <si>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</si>
  <si>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</si>
  <si>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</si>
  <si>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</si>
  <si>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</si>
  <si>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</si>
  <si>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</si>
  <si>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</si>
  <si>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</si>
  <si>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</si>
  <si>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</si>
  <si>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</si>
  <si>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</si>
  <si>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</si>
  <si>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</si>
  <si>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</si>
  <si>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</si>
  <si>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</si>
  <si>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</si>
  <si>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</si>
  <si>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</si>
  <si>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</si>
  <si>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</si>
  <si>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</si>
  <si>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</si>
  <si>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</si>
  <si>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</si>
  <si>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</si>
  <si>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</si>
  <si>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</si>
  <si>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</si>
  <si>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</si>
  <si>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</si>
  <si>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</si>
  <si>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</si>
  <si>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</si>
  <si>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</si>
  <si>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</si>
  <si>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</si>
  <si>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</si>
  <si>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</si>
  <si>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</si>
  <si>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</si>
  <si>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</si>
  <si>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</si>
  <si>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</si>
  <si>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</si>
  <si>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</si>
  <si>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</si>
  <si>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</si>
  <si>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</si>
  <si>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</si>
  <si>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</si>
  <si>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</si>
  <si>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</si>
  <si>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</si>
  <si>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</si>
  <si>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</si>
  <si>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</si>
  <si>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</si>
  <si>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</si>
  <si>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</si>
  <si>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</si>
  <si>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</si>
  <si>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</si>
  <si>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</si>
  <si>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</si>
  <si>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</si>
  <si>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</si>
  <si>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</si>
  <si>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</si>
  <si>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</si>
  <si>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</si>
  <si>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</si>
  <si>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</si>
  <si>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</si>
  <si>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</si>
  <si>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</si>
  <si>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</si>
  <si>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</si>
  <si>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</si>
  <si>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</si>
  <si>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</si>
  <si>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</si>
  <si>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</si>
  <si>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</si>
  <si>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</si>
  <si>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</si>
  <si>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</si>
  <si>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</si>
  <si>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</si>
  <si>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</si>
  <si>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</si>
  <si>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</si>
  <si>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</si>
  <si>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</si>
  <si>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</si>
  <si>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</si>
  <si>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</si>
  <si>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</si>
  <si>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</si>
  <si>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</si>
  <si>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</si>
  <si>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</si>
  <si>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</si>
  <si>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</si>
  <si>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</si>
  <si>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</si>
  <si>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</si>
  <si>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</si>
  <si>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</si>
  <si>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</si>
  <si>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</si>
  <si>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</si>
  <si>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</si>
  <si>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</si>
  <si>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</si>
  <si>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</si>
  <si>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</si>
  <si>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</si>
  <si>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</si>
  <si>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</si>
  <si>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</si>
  <si>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</si>
  <si>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</si>
  <si>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</si>
  <si>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</si>
  <si>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</si>
  <si>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</si>
  <si>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</si>
  <si>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</si>
  <si>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</si>
  <si>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</si>
  <si>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</si>
  <si>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</si>
  <si>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</si>
  <si>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</si>
  <si>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</si>
  <si>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</si>
  <si>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</si>
  <si>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</si>
  <si>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</si>
  <si>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</si>
  <si>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</si>
  <si>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</si>
  <si>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</si>
  <si>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</si>
  <si>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</si>
  <si>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</si>
  <si>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</si>
  <si>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</si>
  <si>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</si>
  <si>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</si>
  <si>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</si>
  <si>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</si>
  <si>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</si>
  <si>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</si>
  <si>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</si>
  <si>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</si>
  <si>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</si>
  <si>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</si>
  <si>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</si>
  <si>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</si>
  <si>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</si>
  <si>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</si>
  <si>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</si>
  <si>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</si>
  <si>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</si>
  <si>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</si>
  <si>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</si>
  <si>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</si>
  <si>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</si>
  <si>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</si>
  <si>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</si>
  <si>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</si>
  <si>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</si>
  <si>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</si>
  <si>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</si>
  <si>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</si>
  <si>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</si>
  <si>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</si>
  <si>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</si>
  <si>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</si>
  <si>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</si>
  <si>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</si>
  <si>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</si>
  <si>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</si>
  <si>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</si>
  <si>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</si>
  <si>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</si>
  <si>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</si>
  <si>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</si>
  <si>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</si>
  <si>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</si>
  <si>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</si>
  <si>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</si>
  <si>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</si>
  <si>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</si>
  <si>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</si>
  <si>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</si>
  <si>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</si>
  <si>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</si>
  <si>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</si>
  <si>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</si>
  <si>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</si>
  <si>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</si>
  <si>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</si>
  <si>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</si>
  <si>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</si>
  <si>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</si>
  <si>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</si>
  <si>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</si>
  <si>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</si>
  <si>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</si>
  <si>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</si>
  <si>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</si>
  <si>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</si>
  <si>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</si>
  <si>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</si>
  <si>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</si>
  <si>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</si>
  <si>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</si>
  <si>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</si>
  <si>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</si>
  <si>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</si>
  <si>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</si>
  <si>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</si>
  <si>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</si>
  <si>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</si>
  <si>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</si>
  <si>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</si>
  <si>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</si>
  <si>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</si>
  <si>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</si>
  <si>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</si>
  <si>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</si>
  <si>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</si>
  <si>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</si>
  <si>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</si>
  <si>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</si>
  <si>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</si>
  <si>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</si>
  <si>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</si>
  <si>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</si>
  <si>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</si>
  <si>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</si>
  <si>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</si>
  <si>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</si>
  <si>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</si>
  <si>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</si>
  <si>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</si>
  <si>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</si>
  <si>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</si>
  <si>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</si>
  <si>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</si>
  <si>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</si>
  <si>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</si>
  <si>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</si>
  <si>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</si>
  <si>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</si>
  <si>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</si>
  <si>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</si>
  <si>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</si>
  <si>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</si>
  <si>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</si>
  <si>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</si>
  <si>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</si>
  <si>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</si>
  <si>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</si>
  <si>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</si>
  <si>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</si>
  <si>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</si>
  <si>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</si>
  <si>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</si>
  <si>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</si>
  <si>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</si>
  <si>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</si>
  <si>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</si>
  <si>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</si>
  <si>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</si>
  <si>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</si>
  <si>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</si>
  <si>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</si>
  <si>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</si>
  <si>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</si>
  <si>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</si>
  <si>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</si>
  <si>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</si>
  <si>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</si>
  <si>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</si>
  <si>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</si>
  <si>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</si>
  <si>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</si>
  <si>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</si>
  <si>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</si>
  <si>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</si>
  <si>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</si>
  <si>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</si>
  <si>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</si>
  <si>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</si>
  <si>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</si>
  <si>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</si>
  <si>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</si>
  <si>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</si>
  <si>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</si>
  <si>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</si>
  <si>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</si>
  <si>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</si>
  <si>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</si>
  <si>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</si>
  <si>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</si>
  <si>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</si>
  <si>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</si>
  <si>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</si>
  <si>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</si>
  <si>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</si>
  <si>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</si>
  <si>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</si>
  <si>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</si>
  <si>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</si>
  <si>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</si>
  <si>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</si>
  <si>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</si>
  <si>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</si>
  <si>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</si>
  <si>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</si>
  <si>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</si>
  <si>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</si>
  <si>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</si>
  <si>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</si>
  <si>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</si>
  <si>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</si>
  <si>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</si>
  <si>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</si>
  <si>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</si>
  <si>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</si>
  <si>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</si>
  <si>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</si>
  <si>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</si>
  <si>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</si>
  <si>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</si>
  <si>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</si>
  <si>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</si>
  <si>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</si>
  <si>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</si>
  <si>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</si>
  <si>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</si>
  <si>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</si>
  <si>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</si>
  <si>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</si>
  <si>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</si>
  <si>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</si>
  <si>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</si>
  <si>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</si>
  <si>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</si>
  <si>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</si>
  <si>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</si>
  <si>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</si>
  <si>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</si>
  <si>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</si>
  <si>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</si>
  <si>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</si>
  <si>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</si>
  <si>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</si>
  <si>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</si>
  <si>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</si>
  <si>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</si>
  <si>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</si>
  <si>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</si>
  <si>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</si>
  <si>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</si>
  <si>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</si>
  <si>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</si>
  <si>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</si>
  <si>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</si>
  <si>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</si>
  <si>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</si>
  <si>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</si>
  <si>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</si>
  <si>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</si>
  <si>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</si>
  <si>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</si>
  <si>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</si>
  <si>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</si>
  <si>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</si>
  <si>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</si>
  <si>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</si>
  <si>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</si>
  <si>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</si>
  <si>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</si>
  <si>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</si>
  <si>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</si>
  <si>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</si>
  <si>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</si>
  <si>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</si>
  <si>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</si>
  <si>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</si>
  <si>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</si>
  <si>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</si>
  <si>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</si>
  <si>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</si>
  <si>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</si>
  <si>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</si>
  <si>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</si>
  <si>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</si>
  <si>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</si>
  <si>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</si>
  <si>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</si>
  <si>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</si>
  <si>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</si>
  <si>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</si>
  <si>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</si>
  <si>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</si>
  <si>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</si>
  <si>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</si>
  <si>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</si>
  <si>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</si>
  <si>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</si>
  <si>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</si>
  <si>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</si>
  <si>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</si>
  <si>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</si>
  <si>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</si>
  <si>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</si>
  <si>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</si>
  <si>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</si>
  <si>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</si>
  <si>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</si>
  <si>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</si>
  <si>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</si>
  <si>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</si>
  <si>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</si>
  <si>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</si>
  <si>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</si>
  <si>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</si>
  <si>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</si>
  <si>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</si>
  <si>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</si>
  <si>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</si>
  <si>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</si>
  <si>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</si>
  <si>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</si>
  <si>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</si>
  <si>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</si>
  <si>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</si>
  <si>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</si>
  <si>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</si>
  <si>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</si>
  <si>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</si>
  <si>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</si>
  <si>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</si>
  <si>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</si>
  <si>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</si>
  <si>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</si>
  <si>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</si>
  <si>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</si>
  <si>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</si>
  <si>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</si>
  <si>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</si>
  <si>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</si>
  <si>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</si>
  <si>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</si>
  <si>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</si>
  <si>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</si>
  <si>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</si>
  <si>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</si>
  <si>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</si>
  <si>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</si>
  <si>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</si>
  <si>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</si>
  <si>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</si>
  <si>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</si>
  <si>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</si>
  <si>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</si>
  <si>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</si>
  <si>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</si>
  <si>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</si>
  <si>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</si>
  <si>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</si>
  <si>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</si>
  <si>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</si>
  <si>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</si>
  <si>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</si>
  <si>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</si>
  <si>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</si>
  <si>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</si>
  <si>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</si>
  <si>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</si>
  <si>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</si>
  <si>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</si>
  <si>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</si>
  <si>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</si>
  <si>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</si>
  <si>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</si>
  <si>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</si>
  <si>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</si>
  <si>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</si>
  <si>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</si>
  <si>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</si>
  <si>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</si>
  <si>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</si>
  <si>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</si>
  <si>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</si>
  <si>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</si>
  <si>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</si>
  <si>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</si>
  <si>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</si>
  <si>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</si>
  <si>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</si>
  <si>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</si>
  <si>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</si>
  <si>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</si>
  <si>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</si>
  <si>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</si>
  <si>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</si>
  <si>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</si>
  <si>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</si>
  <si>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</si>
  <si>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</si>
  <si>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</si>
  <si>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</si>
  <si>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</si>
  <si>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</si>
  <si>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</si>
  <si>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</si>
  <si>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</si>
  <si>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</si>
  <si>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</si>
  <si>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</si>
  <si>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</si>
  <si>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</si>
  <si>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</si>
  <si>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</si>
  <si>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</si>
  <si>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</si>
  <si>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</si>
  <si>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</si>
  <si>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</si>
  <si>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</si>
  <si>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</si>
  <si>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</si>
  <si>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</si>
  <si>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</si>
  <si>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</si>
  <si>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</si>
  <si>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</si>
  <si>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</si>
  <si>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</si>
  <si>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</si>
  <si>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</si>
  <si>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</si>
  <si>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</si>
  <si>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</si>
  <si>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</si>
  <si>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</si>
  <si>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</si>
  <si>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</si>
  <si>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</si>
  <si>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</si>
  <si>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</si>
  <si>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</si>
  <si>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</si>
  <si>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</si>
  <si>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</si>
  <si>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</si>
  <si>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</si>
  <si>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</si>
  <si>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</si>
  <si>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</si>
  <si>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</si>
  <si>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</si>
  <si>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</si>
  <si>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</si>
  <si>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</si>
  <si>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</si>
  <si>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</si>
  <si>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</si>
  <si>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</si>
  <si>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</si>
  <si>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</si>
  <si>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</si>
  <si>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</si>
  <si>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</si>
  <si>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</si>
  <si>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</si>
  <si>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</si>
  <si>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</si>
  <si>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</si>
  <si>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</si>
  <si>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</si>
  <si>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</si>
  <si>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</si>
  <si>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</si>
  <si>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</si>
  <si>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</si>
  <si>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</si>
  <si>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</si>
  <si>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</si>
  <si>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</si>
  <si>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</si>
  <si>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</si>
  <si>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</si>
  <si>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</si>
  <si>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</si>
  <si>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</si>
  <si>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</si>
  <si>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</si>
  <si>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</si>
  <si>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</si>
  <si>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</si>
  <si>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</si>
  <si>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</si>
  <si>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</si>
  <si>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</si>
  <si>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</si>
  <si>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</si>
  <si>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</si>
  <si>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</si>
  <si>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</si>
  <si>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</si>
  <si>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</si>
  <si>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</si>
  <si>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</si>
  <si>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</si>
  <si>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</si>
  <si>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</si>
  <si>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</si>
  <si>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</si>
  <si>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</si>
  <si>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</si>
  <si>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</si>
  <si>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</si>
  <si>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</si>
  <si>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</si>
  <si>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</si>
  <si>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</si>
  <si>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</si>
  <si>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</si>
  <si>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</si>
  <si>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</si>
  <si>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</si>
  <si>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</si>
  <si>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</si>
  <si>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</si>
  <si>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</si>
  <si>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</si>
  <si>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</si>
  <si>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</si>
  <si>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</si>
  <si>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</si>
  <si>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</si>
  <si>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</si>
  <si>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</si>
  <si>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</si>
  <si>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</si>
  <si>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</si>
  <si>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</si>
  <si>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</si>
  <si>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</si>
  <si>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</si>
  <si>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</si>
  <si>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</si>
  <si>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</si>
  <si>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</si>
  <si>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</si>
  <si>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</si>
  <si>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</si>
  <si>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</si>
  <si>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</si>
  <si>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</si>
  <si>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</si>
  <si>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</si>
  <si>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</si>
  <si>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</si>
  <si>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</si>
  <si>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</si>
  <si>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</si>
  <si>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</si>
  <si>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</si>
  <si>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</si>
  <si>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</si>
  <si>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</si>
  <si>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</si>
  <si>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</si>
  <si>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</si>
  <si>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</si>
  <si>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</si>
  <si>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</si>
  <si>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</si>
  <si>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</si>
  <si>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</si>
  <si>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</si>
  <si>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</si>
  <si>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</si>
  <si>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</si>
  <si>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</si>
  <si>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</si>
  <si>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</si>
  <si>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</si>
  <si>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</si>
  <si>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</si>
  <si>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</si>
  <si>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</si>
  <si>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</si>
  <si>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</si>
  <si>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</si>
  <si>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</si>
  <si>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</si>
  <si>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</si>
  <si>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</si>
  <si>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</si>
  <si>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</si>
  <si>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</si>
  <si>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</si>
  <si>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</si>
  <si>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</si>
  <si>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</si>
  <si>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</si>
  <si>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</si>
  <si>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</si>
  <si>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</si>
  <si>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</si>
  <si>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</si>
  <si>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</si>
  <si>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</si>
  <si>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</si>
  <si>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</si>
  <si>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</si>
  <si>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</si>
  <si>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</si>
  <si>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</si>
  <si>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</si>
  <si>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</si>
  <si>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</si>
  <si>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</si>
  <si>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</si>
  <si>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</si>
  <si>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</si>
  <si>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</si>
  <si>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</si>
  <si>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</si>
  <si>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</si>
  <si>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</si>
  <si>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</si>
  <si>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</si>
  <si>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</si>
  <si>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</si>
  <si>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</si>
  <si>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</si>
  <si>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</si>
  <si>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</si>
  <si>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</si>
  <si>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</si>
  <si>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</si>
  <si>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</si>
  <si>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</si>
  <si>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</si>
  <si>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</si>
  <si>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</si>
  <si>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</si>
  <si>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</si>
  <si>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</si>
  <si>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</si>
  <si>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</si>
  <si>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</si>
  <si>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</si>
  <si>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</si>
  <si>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</si>
  <si>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</si>
  <si>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</si>
  <si>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</si>
  <si>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</si>
  <si>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</si>
  <si>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</si>
  <si>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</si>
  <si>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</si>
  <si>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</si>
  <si>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</si>
  <si>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</si>
  <si>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</si>
  <si>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</si>
  <si>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</si>
  <si>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</si>
  <si>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</si>
  <si>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</si>
  <si>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</si>
  <si>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</si>
  <si>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</si>
  <si>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</si>
  <si>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</si>
  <si>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</si>
  <si>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</si>
  <si>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</si>
  <si>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</si>
  <si>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</si>
  <si>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</si>
  <si>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</si>
  <si>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</si>
  <si>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</si>
  <si>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</si>
  <si>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</si>
  <si>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</si>
  <si>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</si>
  <si>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</si>
  <si>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</si>
  <si>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</si>
  <si>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</si>
  <si>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</si>
  <si>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</si>
  <si>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</si>
  <si>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</si>
  <si>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</si>
  <si>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</si>
  <si>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</si>
  <si>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</si>
  <si>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</si>
  <si>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</si>
  <si>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</si>
  <si>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</si>
  <si>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</si>
  <si>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</si>
  <si>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</si>
  <si>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</si>
  <si>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</si>
  <si>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</si>
  <si>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</si>
  <si>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</si>
  <si>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</si>
  <si>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</si>
  <si>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</si>
  <si>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</si>
  <si>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</si>
  <si>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</si>
  <si>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</si>
  <si>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</si>
  <si>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</si>
  <si>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</si>
  <si>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</si>
  <si>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</si>
  <si>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</si>
  <si>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</si>
  <si>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</si>
  <si>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</si>
  <si>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</si>
  <si>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</si>
  <si>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</si>
  <si>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</si>
  <si>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</si>
  <si>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</si>
  <si>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</si>
  <si>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</si>
  <si>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</si>
  <si>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</si>
  <si>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</si>
  <si>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</si>
  <si>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</si>
  <si>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</si>
  <si>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</si>
  <si>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</si>
  <si>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</si>
  <si>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</si>
  <si>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</si>
  <si>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</si>
  <si>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</si>
  <si>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</si>
  <si>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</si>
  <si>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</si>
  <si>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</si>
  <si>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</si>
  <si>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</si>
  <si>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</si>
  <si>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</si>
  <si>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</si>
  <si>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</si>
  <si>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</si>
  <si>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</si>
  <si>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</si>
  <si>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</si>
  <si>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</si>
  <si>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</si>
  <si>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</si>
  <si>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</si>
  <si>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</si>
  <si>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</si>
  <si>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</si>
  <si>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</si>
  <si>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</si>
  <si>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</si>
  <si>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</si>
  <si>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</si>
  <si>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</si>
  <si>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</si>
  <si>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</si>
  <si>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</si>
  <si>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</si>
  <si>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</si>
  <si>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</si>
  <si>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</si>
  <si>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</si>
  <si>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</si>
  <si>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</si>
  <si>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</si>
  <si>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</si>
  <si>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</si>
  <si>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</si>
  <si>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</si>
  <si>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</si>
  <si>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</si>
  <si>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</si>
  <si>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</si>
  <si>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</si>
  <si>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</si>
  <si>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</si>
  <si>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</si>
  <si>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</si>
  <si>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</si>
  <si>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</si>
  <si>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</si>
  <si>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</si>
  <si>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</si>
  <si>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</si>
  <si>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</si>
  <si>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</si>
  <si>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</si>
  <si>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</si>
  <si>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</si>
  <si>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</si>
  <si>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</si>
  <si>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</si>
  <si>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</si>
  <si>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</si>
  <si>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</si>
  <si>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</si>
  <si>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</si>
  <si>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</si>
  <si>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</si>
  <si>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</si>
  <si>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</si>
  <si>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</si>
  <si>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</si>
  <si>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</si>
  <si>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</si>
  <si>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</si>
  <si>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</si>
  <si>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</si>
  <si>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</si>
  <si>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</si>
  <si>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</si>
  <si>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</si>
  <si>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</si>
  <si>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</si>
  <si>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</si>
  <si>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</si>
  <si>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</si>
  <si>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</si>
  <si>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</si>
  <si>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</si>
  <si>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</si>
  <si>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</si>
  <si>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</si>
  <si>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</si>
  <si>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</si>
  <si>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</si>
  <si>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</si>
  <si>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</si>
  <si>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</si>
  <si>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</si>
  <si>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</si>
  <si>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</si>
  <si>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</si>
  <si>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</si>
  <si>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</si>
  <si>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</si>
  <si>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</si>
  <si>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</si>
  <si>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</si>
  <si>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</si>
  <si>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</si>
  <si>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</si>
  <si>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</si>
  <si>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</si>
  <si>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</si>
  <si>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</si>
  <si>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</si>
  <si>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</si>
  <si>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</si>
  <si>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</si>
  <si>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</si>
  <si>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</si>
  <si>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</si>
  <si>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</si>
  <si>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</si>
  <si>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</si>
  <si>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</si>
  <si>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</si>
  <si>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</si>
  <si>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</si>
  <si>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</si>
  <si>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</si>
  <si>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</si>
  <si>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</si>
  <si>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</si>
  <si>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</si>
  <si>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</si>
  <si>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</si>
  <si>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</si>
  <si>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</si>
  <si>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</si>
  <si>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</si>
  <si>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</si>
  <si>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</si>
  <si>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</si>
  <si>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</si>
  <si>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</si>
  <si>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</si>
  <si>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</si>
  <si>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</si>
  <si>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</si>
  <si>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</si>
  <si>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</si>
  <si>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</si>
  <si>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</si>
  <si>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</si>
  <si>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</si>
  <si>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</si>
  <si>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</si>
  <si>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</si>
  <si>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</si>
  <si>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</si>
  <si>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</si>
  <si>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</si>
  <si>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</si>
  <si>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</si>
  <si>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</si>
  <si>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</si>
  <si>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</si>
  <si>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</si>
  <si>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</si>
  <si>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</si>
  <si>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</si>
  <si>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</si>
  <si>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</si>
  <si>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</si>
  <si>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</si>
  <si>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</si>
  <si>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</si>
  <si>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</si>
  <si>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</si>
  <si>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</si>
  <si>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</si>
  <si>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</si>
  <si>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</si>
  <si>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</si>
  <si>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</si>
  <si>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</si>
  <si>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</si>
  <si>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</si>
  <si>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</si>
  <si>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</si>
  <si>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</si>
  <si>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</si>
  <si>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</si>
  <si>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</si>
  <si>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</si>
  <si>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</si>
  <si>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</si>
  <si>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</si>
  <si>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</si>
  <si>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</si>
  <si>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</si>
  <si>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</si>
  <si>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</si>
  <si>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</si>
  <si>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</si>
  <si>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</si>
  <si>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</si>
  <si>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</si>
  <si>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</si>
  <si>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</si>
  <si>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</si>
  <si>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</si>
  <si>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</si>
  <si>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</si>
  <si>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</si>
  <si>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</si>
  <si>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</si>
  <si>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</si>
  <si>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</si>
  <si>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</si>
  <si>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</si>
  <si>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</si>
  <si>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</si>
  <si>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</si>
  <si>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</si>
  <si>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</si>
  <si>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</si>
  <si>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</si>
  <si>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</si>
  <si>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</si>
  <si>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</si>
  <si>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</si>
  <si>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</si>
  <si>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</si>
  <si>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</si>
  <si>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</si>
  <si>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</si>
  <si>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</si>
  <si>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</si>
  <si>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</si>
  <si>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</si>
  <si>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</si>
  <si>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</si>
  <si>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</si>
  <si>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</si>
  <si>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</si>
  <si>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</si>
  <si>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</si>
  <si>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</si>
  <si>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</si>
  <si>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</si>
  <si>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</si>
  <si>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</si>
  <si>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</si>
  <si>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</si>
  <si>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</si>
  <si>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</si>
  <si>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</si>
  <si>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</si>
  <si>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</si>
  <si>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</si>
  <si>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</si>
  <si>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</si>
  <si>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</si>
  <si>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</si>
  <si>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</si>
  <si>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</si>
  <si>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</si>
  <si>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</si>
  <si>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</si>
  <si>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</si>
  <si>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</si>
  <si>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</si>
  <si>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</si>
  <si>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</si>
  <si>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</si>
  <si>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</si>
  <si>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</si>
  <si>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</si>
  <si>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</si>
  <si>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</si>
  <si>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</si>
  <si>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</si>
  <si>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</si>
  <si>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</si>
  <si>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</si>
  <si>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</si>
  <si>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</si>
  <si>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</si>
  <si>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</si>
  <si>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</si>
  <si>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</si>
  <si>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</si>
  <si>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</si>
  <si>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</si>
  <si>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</si>
  <si>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</si>
  <si>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</si>
  <si>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</si>
  <si>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</si>
  <si>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</si>
  <si>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</si>
  <si>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</si>
  <si>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</si>
  <si>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</si>
  <si>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</si>
  <si>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</si>
  <si>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</si>
  <si>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</si>
  <si>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</si>
  <si>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</si>
  <si>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</si>
  <si>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</si>
  <si>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</si>
  <si>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</si>
  <si>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</si>
  <si>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</si>
  <si>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</si>
  <si>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</si>
  <si>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</si>
  <si>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</si>
  <si>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</si>
  <si>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</si>
  <si>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</si>
  <si>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</si>
  <si>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</si>
  <si>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</si>
  <si>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</si>
  <si>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</si>
  <si>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</si>
  <si>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</si>
  <si>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</si>
  <si>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</si>
  <si>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</si>
  <si>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</si>
  <si>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</si>
  <si>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</si>
  <si>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</si>
  <si>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</si>
  <si>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</si>
  <si>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</si>
  <si>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</si>
  <si>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</si>
  <si>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</si>
  <si>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</si>
  <si>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</si>
  <si>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</si>
  <si>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</si>
  <si>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</si>
  <si>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</si>
  <si>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</si>
  <si>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</si>
  <si>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</si>
  <si>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</si>
  <si>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</si>
  <si>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</si>
  <si>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</si>
  <si>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</si>
  <si>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</si>
  <si>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</si>
  <si>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</si>
  <si>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</si>
  <si>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</si>
  <si>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</si>
  <si>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</si>
  <si>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</si>
  <si>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</si>
  <si>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</si>
  <si>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</si>
  <si>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</si>
  <si>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</si>
  <si>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</si>
  <si>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</si>
  <si>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</si>
  <si>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</si>
  <si>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</si>
  <si>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</si>
  <si>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</si>
  <si>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</si>
  <si>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</si>
  <si>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</si>
  <si>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</si>
  <si>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</si>
  <si>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</si>
  <si>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</si>
  <si>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</si>
  <si>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</si>
  <si>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</si>
  <si>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</si>
  <si>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</si>
  <si>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</si>
  <si>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</si>
  <si>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</si>
  <si>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</si>
  <si>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</si>
  <si>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</si>
  <si>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</si>
  <si>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</si>
  <si>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</si>
  <si>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</si>
  <si>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</si>
  <si>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</si>
  <si>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</si>
  <si>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</si>
  <si>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</si>
  <si>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</si>
  <si>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</si>
  <si>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</si>
  <si>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</si>
  <si>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</si>
  <si>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</si>
  <si>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</si>
  <si>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</si>
  <si>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</si>
  <si>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</si>
  <si>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</si>
  <si>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</si>
  <si>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</si>
  <si>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</si>
  <si>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</si>
  <si>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</si>
  <si>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</si>
  <si>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</si>
  <si>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</si>
  <si>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</si>
  <si>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</si>
  <si>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</si>
  <si>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</si>
  <si>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</si>
  <si>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</si>
  <si>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</si>
  <si>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</si>
  <si>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</si>
  <si>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</si>
  <si>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</si>
  <si>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</si>
  <si>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</si>
  <si>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</si>
  <si>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</si>
  <si>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</si>
  <si>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</si>
  <si>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</si>
  <si>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</si>
  <si>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</si>
  <si>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</si>
  <si>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</si>
  <si>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</si>
  <si>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</si>
  <si>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</si>
  <si>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</si>
  <si>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</si>
  <si>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</si>
  <si>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</si>
  <si>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</si>
  <si>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</si>
  <si>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</si>
  <si>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</si>
  <si>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</si>
  <si>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</si>
  <si>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</si>
  <si>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</si>
  <si>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</si>
  <si>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</si>
  <si>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</si>
  <si>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</si>
  <si>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</si>
  <si>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</si>
  <si>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</si>
  <si>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</si>
  <si>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</si>
  <si>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</si>
  <si>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</si>
  <si>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</si>
  <si>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</si>
  <si>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</si>
  <si>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</si>
  <si>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</si>
  <si>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</si>
  <si>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</si>
  <si>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</si>
  <si>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</si>
  <si>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</si>
  <si>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</si>
  <si>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</si>
  <si>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</si>
  <si>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</si>
  <si>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</si>
  <si>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</si>
  <si>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</si>
  <si>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</si>
  <si>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</si>
  <si>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</si>
  <si>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</si>
  <si>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</si>
  <si>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</si>
  <si>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</si>
  <si>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</si>
  <si>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</si>
  <si>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</si>
  <si>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</si>
  <si>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</si>
  <si>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</si>
  <si>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</si>
  <si>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</si>
  <si>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</si>
  <si>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</si>
  <si>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</si>
  <si>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</si>
  <si>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</si>
  <si>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</si>
  <si>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</si>
  <si>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</si>
  <si>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</si>
  <si>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</si>
  <si>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</si>
  <si>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</si>
  <si>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</si>
  <si>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</si>
  <si>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</si>
  <si>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</si>
  <si>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</si>
  <si>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</si>
  <si>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</si>
  <si>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</si>
  <si>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</si>
  <si>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</si>
  <si>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</si>
  <si>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</si>
  <si>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</si>
  <si>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</si>
  <si>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</si>
  <si>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</si>
  <si>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</si>
  <si>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</si>
  <si>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</si>
  <si>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</si>
  <si>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</si>
  <si>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</si>
  <si>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</si>
  <si>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</si>
  <si>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</si>
  <si>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</si>
  <si>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</si>
  <si>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</si>
  <si>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</si>
  <si>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</si>
  <si>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</si>
  <si>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</si>
  <si>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</si>
  <si>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</si>
  <si>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</si>
  <si>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</si>
  <si>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</si>
  <si>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</si>
  <si>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</si>
  <si>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</si>
  <si>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</si>
  <si>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</si>
  <si>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</si>
  <si>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</si>
  <si>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</si>
  <si>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</si>
  <si>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</si>
  <si>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</si>
  <si>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</si>
  <si>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</si>
  <si>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</si>
  <si>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</si>
  <si>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</si>
  <si>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</si>
  <si>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</si>
  <si>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</si>
  <si>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</si>
  <si>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</si>
  <si>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</si>
  <si>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</si>
  <si>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</si>
  <si>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</si>
  <si>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</si>
  <si>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</si>
  <si>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</si>
  <si>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</si>
  <si>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</si>
  <si>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</si>
  <si>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</si>
  <si>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</si>
  <si>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</si>
  <si>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</si>
  <si>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</si>
  <si>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</si>
  <si>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</si>
  <si>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</si>
  <si>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</si>
  <si>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</si>
  <si>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</si>
  <si>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</si>
  <si>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</si>
  <si>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</si>
  <si>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</si>
  <si>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</si>
  <si>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</si>
  <si>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</si>
  <si>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</si>
  <si>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</si>
  <si>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</si>
  <si>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</si>
  <si>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</si>
  <si>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</si>
  <si>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</si>
  <si>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</si>
  <si>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</si>
  <si>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</si>
  <si>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</si>
  <si>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</si>
  <si>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</si>
  <si>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</si>
  <si>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</si>
  <si>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</si>
  <si>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</si>
  <si>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</si>
  <si>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</si>
  <si>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</si>
  <si>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</si>
  <si>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</si>
  <si>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</si>
  <si>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</si>
  <si>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</si>
  <si>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</si>
  <si>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</si>
  <si>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</si>
  <si>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</si>
  <si>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</si>
  <si>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</si>
  <si>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</si>
  <si>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</si>
  <si>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</si>
  <si>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</si>
  <si>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</si>
  <si>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</si>
  <si>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</si>
  <si>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</si>
  <si>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</si>
  <si>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</si>
  <si>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</si>
  <si>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</si>
  <si>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</si>
  <si>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</si>
  <si>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</si>
  <si>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</si>
  <si>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</si>
  <si>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</si>
  <si>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</si>
  <si>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</si>
  <si>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</si>
  <si>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</si>
  <si>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</si>
  <si>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</si>
  <si>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</si>
  <si>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</si>
  <si>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</si>
  <si>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</si>
  <si>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</si>
  <si>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</si>
  <si>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</si>
  <si>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</si>
  <si>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</si>
  <si>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</si>
  <si>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</si>
  <si>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</si>
  <si>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</si>
  <si>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</si>
  <si>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</si>
  <si>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</si>
  <si>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</si>
  <si>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</si>
  <si>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</si>
  <si>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</si>
  <si>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</si>
  <si>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</si>
  <si>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</si>
  <si>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</si>
  <si>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</si>
  <si>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</si>
  <si>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</si>
  <si>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</si>
  <si>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</si>
  <si>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</si>
  <si>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</si>
  <si>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</si>
  <si>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</si>
  <si>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</si>
  <si>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</si>
  <si>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</si>
  <si>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</si>
  <si>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</si>
  <si>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</si>
  <si>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</si>
  <si>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</si>
  <si>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</si>
  <si>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</si>
  <si>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</si>
  <si>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</si>
  <si>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</si>
  <si>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</si>
  <si>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</si>
  <si>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</si>
  <si>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</si>
  <si>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</si>
  <si>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</si>
  <si>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</si>
  <si>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</si>
  <si>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</si>
  <si>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</si>
  <si>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</si>
  <si>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</si>
  <si>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</si>
  <si>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</si>
  <si>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</si>
  <si>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</si>
  <si>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</si>
  <si>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</si>
  <si>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</si>
  <si>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</si>
  <si>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</si>
  <si>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</si>
  <si>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</si>
  <si>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</si>
  <si>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</si>
  <si>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</si>
  <si>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</si>
  <si>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</si>
  <si>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</si>
  <si>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</si>
  <si>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</si>
  <si>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</si>
  <si>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</si>
  <si>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</si>
  <si>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</si>
  <si>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</si>
  <si>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</si>
  <si>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</si>
  <si>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</si>
  <si>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</si>
  <si>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</si>
  <si>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</si>
  <si>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</si>
  <si>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</si>
  <si>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</si>
  <si>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</si>
  <si>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</si>
  <si>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</si>
  <si>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</si>
  <si>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</si>
  <si>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</si>
  <si>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</si>
  <si>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</si>
  <si>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</si>
  <si>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</si>
  <si>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</si>
  <si>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</si>
  <si>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</si>
  <si>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</si>
  <si>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</si>
  <si>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</si>
  <si>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</si>
  <si>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</si>
  <si>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</si>
  <si>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</si>
  <si>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</si>
  <si>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</si>
  <si>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</si>
  <si>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</si>
  <si>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</si>
  <si>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</si>
  <si>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</si>
  <si>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</si>
  <si>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</si>
  <si>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</si>
  <si>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</si>
  <si>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</si>
  <si>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</si>
  <si>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</si>
  <si>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</si>
  <si>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</si>
  <si>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</si>
  <si>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</si>
  <si>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</si>
  <si>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</si>
  <si>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</si>
  <si>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</si>
  <si>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</si>
  <si>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</si>
  <si>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</si>
  <si>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</si>
  <si>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</si>
  <si>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</si>
  <si>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</si>
  <si>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</si>
  <si>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</si>
  <si>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</si>
  <si>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</si>
  <si>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</si>
  <si>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</si>
  <si>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</si>
  <si>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</si>
  <si>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</si>
  <si>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</si>
  <si>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</si>
  <si>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</si>
  <si>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</si>
  <si>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</si>
  <si>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</si>
  <si>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</si>
  <si>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</si>
  <si>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</si>
  <si>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</si>
  <si>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</si>
  <si>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</si>
  <si>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</si>
  <si>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</si>
  <si>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</si>
  <si>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</si>
  <si>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</si>
  <si>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</si>
  <si>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</si>
  <si>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</si>
  <si>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</si>
  <si>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</si>
  <si>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</si>
  <si>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</si>
  <si>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</si>
  <si>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</si>
  <si>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</si>
  <si>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</si>
  <si>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</si>
  <si>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</si>
  <si>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</si>
  <si>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</si>
  <si>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</si>
  <si>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</si>
  <si>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</si>
  <si>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</si>
  <si>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</si>
  <si>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</si>
  <si>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</si>
  <si>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</si>
  <si>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</si>
  <si>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</si>
  <si>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</si>
  <si>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</si>
  <si>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</si>
  <si>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</si>
  <si>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</si>
  <si>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</si>
  <si>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</si>
  <si>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</si>
  <si>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</si>
  <si>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</si>
  <si>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</si>
  <si>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</si>
  <si>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</si>
  <si>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</si>
  <si>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</si>
  <si>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</si>
  <si>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</si>
  <si>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</si>
  <si>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</si>
  <si>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</si>
  <si>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</si>
  <si>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</si>
  <si>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</si>
  <si>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</si>
  <si>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</si>
  <si>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</si>
  <si>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</si>
  <si>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</si>
  <si>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</si>
  <si>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</si>
  <si>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</si>
  <si>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</si>
  <si>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</si>
  <si>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</si>
  <si>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</si>
  <si>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</si>
  <si>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</si>
  <si>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</si>
  <si>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</si>
  <si>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</si>
  <si>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</si>
  <si>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</si>
  <si>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</si>
  <si>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</si>
  <si>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</si>
  <si>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</si>
  <si>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</si>
  <si>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</si>
  <si>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</si>
  <si>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</si>
  <si>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</si>
  <si>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</si>
  <si>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</si>
  <si>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</si>
  <si>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</si>
  <si>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</si>
  <si>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</si>
  <si>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</si>
  <si>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</si>
  <si>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</si>
  <si>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</si>
  <si>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</si>
  <si>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</si>
  <si>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</si>
  <si>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</si>
  <si>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</si>
  <si>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</si>
  <si>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</si>
  <si>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</si>
  <si>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</si>
  <si>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</si>
  <si>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</si>
  <si>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</si>
  <si>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</si>
  <si>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</si>
  <si>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</si>
  <si>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</si>
  <si>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</si>
  <si>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</si>
  <si>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</si>
  <si>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</si>
  <si>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</si>
  <si>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</si>
  <si>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</si>
  <si>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</si>
  <si>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</si>
  <si>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</si>
  <si>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</si>
  <si>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</si>
  <si>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</si>
  <si>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</si>
  <si>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</si>
  <si>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</si>
  <si>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</si>
  <si>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</si>
  <si>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</si>
  <si>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</si>
  <si>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</si>
  <si>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</si>
  <si>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</si>
  <si>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</si>
  <si>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</si>
  <si>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</si>
  <si>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</si>
  <si>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</si>
  <si>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</si>
  <si>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</si>
  <si>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</si>
  <si>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</si>
  <si>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</si>
  <si>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</si>
  <si>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</si>
  <si>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</si>
  <si>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</si>
  <si>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</si>
  <si>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</si>
  <si>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</si>
  <si>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</si>
  <si>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</si>
  <si>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</si>
  <si>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</si>
  <si>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</si>
  <si>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</si>
  <si>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</si>
  <si>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</si>
  <si>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</si>
  <si>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</si>
  <si>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</si>
  <si>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</si>
  <si>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</si>
  <si>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</si>
  <si>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</si>
  <si>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</si>
  <si>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</si>
  <si>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</si>
  <si>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</si>
  <si>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</si>
  <si>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</si>
  <si>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</si>
  <si>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</si>
  <si>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</si>
  <si>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</si>
  <si>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</si>
  <si>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</si>
  <si>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</si>
  <si>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</si>
  <si>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</si>
  <si>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</si>
  <si>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</si>
  <si>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</si>
  <si>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</si>
  <si>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</si>
  <si>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</si>
  <si>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</si>
  <si>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</si>
  <si>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</si>
  <si>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</si>
  <si>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</si>
  <si>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</si>
  <si>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</si>
  <si>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</si>
  <si>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</si>
  <si>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</si>
  <si>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</si>
  <si>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</si>
  <si>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</si>
  <si>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</si>
  <si>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</si>
  <si>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</si>
  <si>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</si>
  <si>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</si>
  <si>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</si>
  <si>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</si>
  <si>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</si>
  <si>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</si>
  <si>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</si>
  <si>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</si>
  <si>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</si>
  <si>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</si>
  <si>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</si>
  <si>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</si>
  <si>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</si>
  <si>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</si>
  <si>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</si>
  <si>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</si>
  <si>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</si>
  <si>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</si>
  <si>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</si>
  <si>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</si>
  <si>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</si>
  <si>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</si>
  <si>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</si>
  <si>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</si>
  <si>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</si>
  <si>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</si>
  <si>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</si>
  <si>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</si>
  <si>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</si>
  <si>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</si>
  <si>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</si>
  <si>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</si>
  <si>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</si>
  <si>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</si>
  <si>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</si>
  <si>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</si>
  <si>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</si>
  <si>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</si>
  <si>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</si>
  <si>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</si>
  <si>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</si>
  <si>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</si>
  <si>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</si>
  <si>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</si>
  <si>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</si>
  <si>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</si>
  <si>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</si>
  <si>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</si>
  <si>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</si>
  <si>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</si>
  <si>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</si>
  <si>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</si>
  <si>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</si>
  <si>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</si>
  <si>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</si>
  <si>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</si>
  <si>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</si>
  <si>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</si>
  <si>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</si>
  <si>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</si>
  <si>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</si>
  <si>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</si>
  <si>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</si>
  <si>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</si>
  <si>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</si>
  <si>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</si>
  <si>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</si>
  <si>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</si>
  <si>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</si>
  <si>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</si>
  <si>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</si>
  <si>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</si>
  <si>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</si>
  <si>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</si>
  <si>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</si>
  <si>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</si>
  <si>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</si>
  <si>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</si>
  <si>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</si>
  <si>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</si>
  <si>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</si>
  <si>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</si>
  <si>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</si>
  <si>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</si>
  <si>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</si>
  <si>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</si>
  <si>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</si>
  <si>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</si>
  <si>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</si>
  <si>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</si>
  <si>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</si>
  <si>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</si>
  <si>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</si>
  <si>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</si>
  <si>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</si>
  <si>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</si>
  <si>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</si>
  <si>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</si>
  <si>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</si>
  <si>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</si>
  <si>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</si>
  <si>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</si>
  <si>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</si>
  <si>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</si>
  <si>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</si>
  <si>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</si>
  <si>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</si>
  <si>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</si>
  <si>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</si>
  <si>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</si>
  <si>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</si>
  <si>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</si>
  <si>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</si>
  <si>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</si>
  <si>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</si>
  <si>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</si>
  <si>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</si>
  <si>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</si>
  <si>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</si>
  <si>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</si>
  <si>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</si>
  <si>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</si>
  <si>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</si>
  <si>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</si>
  <si>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</si>
  <si>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</si>
  <si>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</si>
  <si>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</si>
  <si>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</si>
  <si>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</si>
  <si>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</si>
  <si>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</si>
  <si>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</si>
  <si>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</si>
  <si>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</si>
  <si>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</si>
  <si>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</si>
  <si>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</si>
  <si>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</si>
  <si>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</si>
  <si>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</si>
  <si>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</si>
  <si>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</si>
  <si>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</si>
  <si>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</si>
  <si>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</si>
  <si>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</si>
  <si>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</si>
  <si>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</si>
  <si>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</si>
  <si>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</si>
  <si>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</si>
  <si>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</si>
  <si>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</si>
  <si>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</si>
  <si>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</si>
  <si>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</si>
  <si>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</si>
  <si>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</si>
  <si>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</si>
  <si>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</si>
  <si>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</si>
  <si>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</si>
  <si>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</si>
  <si>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</si>
  <si>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</si>
  <si>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</si>
  <si>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</si>
  <si>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</si>
  <si>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</si>
  <si>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</si>
  <si>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</si>
  <si>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</si>
  <si>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</si>
  <si>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</si>
  <si>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</si>
  <si>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</si>
  <si>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</si>
  <si>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</si>
  <si>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</si>
  <si>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</si>
  <si>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</si>
  <si>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</si>
  <si>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</si>
  <si>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</si>
  <si>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</si>
  <si>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</si>
  <si>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</si>
  <si>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</si>
  <si>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</si>
  <si>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</si>
  <si>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</si>
  <si>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</si>
  <si>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</si>
  <si>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</si>
  <si>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</si>
  <si>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</si>
  <si>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</si>
  <si>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</si>
  <si>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</si>
  <si>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</si>
  <si>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</si>
  <si>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</si>
  <si>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</si>
  <si>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</si>
  <si>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</si>
  <si>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</si>
  <si>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</si>
  <si>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</si>
  <si>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</si>
  <si>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</si>
  <si>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</si>
  <si>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</si>
  <si>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</si>
  <si>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</si>
  <si>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</si>
  <si>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</si>
  <si>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</si>
  <si>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</si>
  <si>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</si>
  <si>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</si>
  <si>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</si>
  <si>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</si>
  <si>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</si>
  <si>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</si>
  <si>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</si>
  <si>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</si>
  <si>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</si>
  <si>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</si>
  <si>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</si>
  <si>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</si>
  <si>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</si>
  <si>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</si>
  <si>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</si>
  <si>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</si>
  <si>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</si>
  <si>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</si>
  <si>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</si>
  <si>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</si>
  <si>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</si>
  <si>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</si>
  <si>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</si>
  <si>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</si>
  <si>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</si>
  <si>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</si>
  <si>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</si>
  <si>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</si>
  <si>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</si>
  <si>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</si>
  <si>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</si>
  <si>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</si>
  <si>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</si>
  <si>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</si>
  <si>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</si>
  <si>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</si>
  <si>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</si>
  <si>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</si>
  <si>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</si>
  <si>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</si>
  <si>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</si>
  <si>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</si>
  <si>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</si>
  <si>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</si>
  <si>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</si>
  <si>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</si>
  <si>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</si>
  <si>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</si>
  <si>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</si>
  <si>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</si>
  <si>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</si>
  <si>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</si>
  <si>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</si>
  <si>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</si>
  <si>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</si>
  <si>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</si>
  <si>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</si>
  <si>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</si>
  <si>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</si>
  <si>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</si>
  <si>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</si>
  <si>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</si>
  <si>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</si>
  <si>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</si>
  <si>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</si>
  <si>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</si>
  <si>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</si>
  <si>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</si>
  <si>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</si>
  <si>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</si>
  <si>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</si>
  <si>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</si>
  <si>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</si>
  <si>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</si>
  <si>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</si>
  <si>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</si>
  <si>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</si>
  <si>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</si>
  <si>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</si>
  <si>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</si>
  <si>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</si>
  <si>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</si>
  <si>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</si>
  <si>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</si>
  <si>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</si>
  <si>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</si>
  <si>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</si>
  <si>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</si>
  <si>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</si>
  <si>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</si>
  <si>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</si>
  <si>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</si>
  <si>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</si>
  <si>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</si>
  <si>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</si>
  <si>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</si>
  <si>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</si>
  <si>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</si>
  <si>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</si>
  <si>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</si>
  <si>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</si>
  <si>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</si>
  <si>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</si>
  <si>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</si>
  <si>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</si>
  <si>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</si>
  <si>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</si>
  <si>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</si>
  <si>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</si>
  <si>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</si>
  <si>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</si>
  <si>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</si>
  <si>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</si>
  <si>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</si>
  <si>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</si>
  <si>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</si>
  <si>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</si>
  <si>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</si>
  <si>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</si>
  <si>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</si>
  <si>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</si>
  <si>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</si>
  <si>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</si>
  <si>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</si>
  <si>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</si>
  <si>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</si>
  <si>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</si>
  <si>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</si>
  <si>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</si>
  <si>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</si>
  <si>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</si>
  <si>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</si>
  <si>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</si>
  <si>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</si>
  <si>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</si>
  <si>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</si>
  <si>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</si>
  <si>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</si>
  <si>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</si>
  <si>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</si>
  <si>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</si>
  <si>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</si>
  <si>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</si>
  <si>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</si>
  <si>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</si>
  <si>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</si>
  <si>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</si>
  <si>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</si>
  <si>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</si>
  <si>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</si>
  <si>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</si>
  <si>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</si>
  <si>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</si>
  <si>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</si>
  <si>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</si>
  <si>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</si>
  <si>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</si>
  <si>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</si>
  <si>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</si>
  <si>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</si>
  <si>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</si>
  <si>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</si>
  <si>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</si>
  <si>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</si>
  <si>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</si>
  <si>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</si>
  <si>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</si>
  <si>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</si>
  <si>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</si>
  <si>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</si>
  <si>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</si>
  <si>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</si>
  <si>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</si>
  <si>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</si>
  <si>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</si>
  <si>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</si>
  <si>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</si>
  <si>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</si>
  <si>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</si>
  <si>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</si>
  <si>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</si>
  <si>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</si>
  <si>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</si>
  <si>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</si>
  <si>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</si>
  <si>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</si>
  <si>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</si>
  <si>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</si>
  <si>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</si>
  <si>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</si>
  <si>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</si>
  <si>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</si>
  <si>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</si>
  <si>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</si>
  <si>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</si>
  <si>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</si>
  <si>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</si>
  <si>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</si>
  <si>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</si>
  <si>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</si>
  <si>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</si>
  <si>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</si>
  <si>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</si>
  <si>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</si>
  <si>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</si>
  <si>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</si>
  <si>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</si>
  <si>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</si>
  <si>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</si>
  <si>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</si>
  <si>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</si>
  <si>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</si>
  <si>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</si>
  <si>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</si>
  <si>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</si>
  <si>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</si>
  <si>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</si>
  <si>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</si>
  <si>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</si>
  <si>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</si>
  <si>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</si>
  <si>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</si>
  <si>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</si>
  <si>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</si>
  <si>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</si>
  <si>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</si>
  <si>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</si>
  <si>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</si>
  <si>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</si>
  <si>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</si>
  <si>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</si>
  <si>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</si>
  <si>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</si>
  <si>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</si>
  <si>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</si>
  <si>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</si>
  <si>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</si>
  <si>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</si>
  <si>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</si>
  <si>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</si>
  <si>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</si>
  <si>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</si>
  <si>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</si>
  <si>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</si>
  <si>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</si>
  <si>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</si>
  <si>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</si>
  <si>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</si>
  <si>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</si>
  <si>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</si>
  <si>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</si>
  <si>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</si>
  <si>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</si>
  <si>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</si>
  <si>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</si>
  <si>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</si>
  <si>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</si>
  <si>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</si>
  <si>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</si>
  <si>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</si>
  <si>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</si>
  <si>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</si>
  <si>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</si>
  <si>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</si>
  <si>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</si>
  <si>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</si>
  <si>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</si>
  <si>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</si>
  <si>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</si>
  <si>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</si>
  <si>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</si>
  <si>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</si>
  <si>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</si>
  <si>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</si>
  <si>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</si>
  <si>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</si>
  <si>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</si>
  <si>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</si>
  <si>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</si>
  <si>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</si>
  <si>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</si>
  <si>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</si>
  <si>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</si>
  <si>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</si>
  <si>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</si>
  <si>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</si>
  <si>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</si>
  <si>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</si>
  <si>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</si>
  <si>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</si>
  <si>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</si>
  <si>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</si>
  <si>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</si>
  <si>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</si>
  <si>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</si>
  <si>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</si>
  <si>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</si>
  <si>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</si>
  <si>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</si>
  <si>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</si>
  <si>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</si>
  <si>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</si>
  <si>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</si>
  <si>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</si>
  <si>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</si>
  <si>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</si>
  <si>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</si>
  <si>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</si>
  <si>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</si>
  <si>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</si>
  <si>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</si>
  <si>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</si>
  <si>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</si>
  <si>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</si>
  <si>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</si>
  <si>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</si>
  <si>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</si>
  <si>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</si>
  <si>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</si>
  <si>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</si>
  <si>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</si>
  <si>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</si>
  <si>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</si>
  <si>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</si>
  <si>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</si>
  <si>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</si>
  <si>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</si>
  <si>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</si>
  <si>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</si>
  <si>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</si>
  <si>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</si>
  <si>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</si>
  <si>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</si>
  <si>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</si>
  <si>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</si>
  <si>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</si>
  <si>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</si>
  <si>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</si>
  <si>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</si>
  <si>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</si>
  <si>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</si>
  <si>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</si>
  <si>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</si>
  <si>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</si>
  <si>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</si>
  <si>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</si>
  <si>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</si>
  <si>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</si>
  <si>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</si>
  <si>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</si>
  <si>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</si>
  <si>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</si>
  <si>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</si>
  <si>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</si>
  <si>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</si>
  <si>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</si>
  <si>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</si>
  <si>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</si>
  <si>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</si>
  <si>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</si>
  <si>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</si>
  <si>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</si>
  <si>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</si>
  <si>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</si>
  <si>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</si>
  <si>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</si>
  <si>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</si>
  <si>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</si>
  <si>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</si>
  <si>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</si>
  <si>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</si>
  <si>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</si>
  <si>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</si>
  <si>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</si>
  <si>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</si>
  <si>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</si>
  <si>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</si>
  <si>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</si>
  <si>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</si>
  <si>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</si>
  <si>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</si>
  <si>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</si>
  <si>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</si>
  <si>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</si>
  <si>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</si>
  <si>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</si>
  <si>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</si>
  <si>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</si>
  <si>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</si>
  <si>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</si>
  <si>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</si>
  <si>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</si>
  <si>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</si>
  <si>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</si>
  <si>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</si>
  <si>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</si>
  <si>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</si>
  <si>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</si>
  <si>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</si>
  <si>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</si>
  <si>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</si>
  <si>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</si>
  <si>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</si>
  <si>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</si>
  <si>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</si>
  <si>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</si>
  <si>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</si>
  <si>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</si>
  <si>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</si>
  <si>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</si>
  <si>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</si>
  <si>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</si>
  <si>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</si>
  <si>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</si>
  <si>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</si>
  <si>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</si>
  <si>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</si>
  <si>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</si>
  <si>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</si>
  <si>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</si>
  <si>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</si>
  <si>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</si>
  <si>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</si>
  <si>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</si>
  <si>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</si>
  <si>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</si>
  <si>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</si>
  <si>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</si>
  <si>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</si>
  <si>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</si>
  <si>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</si>
  <si>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</si>
  <si>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</si>
  <si>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</si>
  <si>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</si>
  <si>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</si>
  <si>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</si>
  <si>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</si>
  <si>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</si>
  <si>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</si>
  <si>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</si>
  <si>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</si>
  <si>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</si>
  <si>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</si>
  <si>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</si>
  <si>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</si>
  <si>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</si>
  <si>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</si>
  <si>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</si>
  <si>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</si>
  <si>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</si>
  <si>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</si>
  <si>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</si>
  <si>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</si>
  <si>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</si>
  <si>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</si>
  <si>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</si>
  <si>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</si>
  <si>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</si>
  <si>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</si>
  <si>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</si>
  <si>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</si>
  <si>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</si>
  <si>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</si>
  <si>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</si>
  <si>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</si>
  <si>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</si>
  <si>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</si>
  <si>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</si>
  <si>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</si>
  <si>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</si>
  <si>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</si>
  <si>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</si>
  <si>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</si>
  <si>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</si>
  <si>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</si>
  <si>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</si>
  <si>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</si>
  <si>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</si>
  <si>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</si>
  <si>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</si>
  <si>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</si>
  <si>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</si>
  <si>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</si>
  <si>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</si>
  <si>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</si>
  <si>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</si>
  <si>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</si>
  <si>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</si>
  <si>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</si>
  <si>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</si>
  <si>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</si>
  <si>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</si>
  <si>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</si>
  <si>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</si>
  <si>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</si>
  <si>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</si>
  <si>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</si>
  <si>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</si>
  <si>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</si>
  <si>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</si>
  <si>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</si>
  <si>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</si>
  <si>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</si>
  <si>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</si>
  <si>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</si>
  <si>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</si>
  <si>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</si>
  <si>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</si>
  <si>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</si>
  <si>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</si>
  <si>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</si>
  <si>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</si>
  <si>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</si>
  <si>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</si>
  <si>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</si>
  <si>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</si>
  <si>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</si>
  <si>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</si>
  <si>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</si>
  <si>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</si>
  <si>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</si>
  <si>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</si>
  <si>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</si>
  <si>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</si>
  <si>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</si>
  <si>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</si>
  <si>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</si>
  <si>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</si>
  <si>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</si>
  <si>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</si>
  <si>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</si>
  <si>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</si>
  <si>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</si>
  <si>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</si>
  <si>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</si>
  <si>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</si>
  <si>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</si>
  <si>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</si>
  <si>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</si>
  <si>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</si>
  <si>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</si>
  <si>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</si>
  <si>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</si>
  <si>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</si>
  <si>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</si>
  <si>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</si>
  <si>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</si>
  <si>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</si>
  <si>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</si>
  <si>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</si>
  <si>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</si>
  <si>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</si>
  <si>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</si>
  <si>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</si>
  <si>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</si>
  <si>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</si>
  <si>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</si>
  <si>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</si>
  <si>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</si>
  <si>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</si>
  <si>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</si>
  <si>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</si>
  <si>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</si>
  <si>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</si>
  <si>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</si>
  <si>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</si>
  <si>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</si>
  <si>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</si>
  <si>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</si>
  <si>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</si>
  <si>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</si>
  <si>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</si>
  <si>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</si>
  <si>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</si>
  <si>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</si>
  <si>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</si>
  <si>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</si>
  <si>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</si>
  <si>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</si>
  <si>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</si>
  <si>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</si>
  <si>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</si>
  <si>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</si>
  <si>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</si>
  <si>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</si>
  <si>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</si>
  <si>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</si>
  <si>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</si>
  <si>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</si>
  <si>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</si>
  <si>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</si>
  <si>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</si>
  <si>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</si>
  <si>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</si>
  <si>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</si>
  <si>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</si>
  <si>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</si>
  <si>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</si>
  <si>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</si>
  <si>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</si>
  <si>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</si>
  <si>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</si>
  <si>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</si>
  <si>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</si>
  <si>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</si>
  <si>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</si>
  <si>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</si>
  <si>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</si>
  <si>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</si>
  <si>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</si>
  <si>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</si>
  <si>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</si>
  <si>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</si>
  <si>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</si>
  <si>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</si>
  <si>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</si>
  <si>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</si>
  <si>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</si>
  <si>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</si>
  <si>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</si>
  <si>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</si>
  <si>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</si>
  <si>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</si>
  <si>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</si>
  <si>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</si>
  <si>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</si>
  <si>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</si>
  <si>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</si>
  <si>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</si>
  <si>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</si>
  <si>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</si>
  <si>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</si>
  <si>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</si>
  <si>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</si>
  <si>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</si>
  <si>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</si>
  <si>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</si>
  <si>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</si>
  <si>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</si>
  <si>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</si>
  <si>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</si>
  <si>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</si>
  <si>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</si>
  <si>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</si>
  <si>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</si>
  <si>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</si>
  <si>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</si>
  <si>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</si>
  <si>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</si>
  <si>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</si>
  <si>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</si>
  <si>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</si>
  <si>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</si>
  <si>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</si>
  <si>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</si>
  <si>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</si>
  <si>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</si>
  <si>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</si>
  <si>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</si>
  <si>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</si>
  <si>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</si>
  <si>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</si>
  <si>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</si>
  <si>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</si>
  <si>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</si>
  <si>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</si>
  <si>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</si>
  <si>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</si>
  <si>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</si>
  <si>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</si>
  <si>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</si>
  <si>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</si>
  <si>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</si>
  <si>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</si>
  <si>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</si>
  <si>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</si>
  <si>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</si>
  <si>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</si>
  <si>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</si>
  <si>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</si>
  <si>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</si>
  <si>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</si>
  <si>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</si>
  <si>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</si>
  <si>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</si>
  <si>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</si>
  <si>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</si>
  <si>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</si>
  <si>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</si>
  <si>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</si>
  <si>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</si>
  <si>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</si>
  <si>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</si>
  <si>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</si>
  <si>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</si>
  <si>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</si>
  <si>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</si>
  <si>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</si>
  <si>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</si>
  <si>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</si>
  <si>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</si>
  <si>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</si>
  <si>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</si>
  <si>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</si>
  <si>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</si>
  <si>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</si>
  <si>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</si>
  <si>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</si>
  <si>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</si>
  <si>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</si>
  <si>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</si>
  <si>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</si>
  <si>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</si>
  <si>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</si>
  <si>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</si>
  <si>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</si>
  <si>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</si>
  <si>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</si>
  <si>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</si>
  <si>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</si>
  <si>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</si>
  <si>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</si>
  <si>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</si>
  <si>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</si>
  <si>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</si>
  <si>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</si>
  <si>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</si>
  <si>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</si>
  <si>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</si>
  <si>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</si>
  <si>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</si>
  <si>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</si>
  <si>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</si>
  <si>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</si>
  <si>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</si>
  <si>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</si>
  <si>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</si>
  <si>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</si>
  <si>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</si>
  <si>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</si>
  <si>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</si>
  <si>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</si>
  <si>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</si>
  <si>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</si>
  <si>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</si>
  <si>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</si>
  <si>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</si>
  <si>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</si>
  <si>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</si>
  <si>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</si>
  <si>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</si>
  <si>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</si>
  <si>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</si>
  <si>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</si>
  <si>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</si>
  <si>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</si>
  <si>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</si>
  <si>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</si>
  <si>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</si>
  <si>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</si>
  <si>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</si>
  <si>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</si>
  <si>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</si>
  <si>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</si>
  <si>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</si>
  <si>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</si>
  <si>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</si>
  <si>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</si>
  <si>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</si>
  <si>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</si>
  <si>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</si>
  <si>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</si>
  <si>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</si>
  <si>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</si>
  <si>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</si>
  <si>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</si>
  <si>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</si>
  <si>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</si>
  <si>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</si>
  <si>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</si>
  <si>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</si>
  <si>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</si>
  <si>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</si>
  <si>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</si>
  <si>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</si>
  <si>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</si>
  <si>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</si>
  <si>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</si>
  <si>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</si>
  <si>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</si>
  <si>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</si>
  <si>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</si>
  <si>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</si>
  <si>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</si>
  <si>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</si>
  <si>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</si>
  <si>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</si>
  <si>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</si>
  <si>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</si>
  <si>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</si>
  <si>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</si>
  <si>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</si>
  <si>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</si>
  <si>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</si>
  <si>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</si>
  <si>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</si>
  <si>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</si>
  <si>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</si>
  <si>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</si>
  <si>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</si>
  <si>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</si>
  <si>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</si>
  <si>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</si>
  <si>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</si>
  <si>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</si>
  <si>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</si>
  <si>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</si>
  <si>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</si>
  <si>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</si>
  <si>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</si>
  <si>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</si>
  <si>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</si>
  <si>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</si>
  <si>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</si>
  <si>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</si>
  <si>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</si>
  <si>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</si>
  <si>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</si>
  <si>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</si>
  <si>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</si>
  <si>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</si>
  <si>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</si>
  <si>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</si>
  <si>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</si>
  <si>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</si>
  <si>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</si>
  <si>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</si>
  <si>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</si>
  <si>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</si>
  <si>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</si>
  <si>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</si>
  <si>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</si>
  <si>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</si>
  <si>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</si>
  <si>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</si>
  <si>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</si>
  <si>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</si>
  <si>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</si>
  <si>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</si>
  <si>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</si>
  <si>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</si>
  <si>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</si>
  <si>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</si>
  <si>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</si>
  <si>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</si>
  <si>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</si>
  <si>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</si>
  <si>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</si>
  <si>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</si>
  <si>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</si>
  <si>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</si>
  <si>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</si>
  <si>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</si>
  <si>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</si>
  <si>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</si>
  <si>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</si>
  <si>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</si>
  <si>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</si>
  <si>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</si>
  <si>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</si>
  <si>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</si>
  <si>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</si>
  <si>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</si>
  <si>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</si>
  <si>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</si>
  <si>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</si>
  <si>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</si>
  <si>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</si>
  <si>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</si>
  <si>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</si>
  <si>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</si>
  <si>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</si>
  <si>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</si>
  <si>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</si>
  <si>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</si>
  <si>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</si>
  <si>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</si>
  <si>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</si>
  <si>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</si>
  <si>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</si>
  <si>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</si>
  <si>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</si>
  <si>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</si>
  <si>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</si>
  <si>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</si>
  <si>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</si>
  <si>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</si>
  <si>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</si>
  <si>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</si>
  <si>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</si>
  <si>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</si>
  <si>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</si>
  <si>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</si>
  <si>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</si>
  <si>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</si>
  <si>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</si>
  <si>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</si>
  <si>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</si>
  <si>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</si>
  <si>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</si>
  <si>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</si>
  <si>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</si>
  <si>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</si>
  <si>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</si>
  <si>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</si>
  <si>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</si>
  <si>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</si>
  <si>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</si>
  <si>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</si>
  <si>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</si>
  <si>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</si>
  <si>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</si>
  <si>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</si>
  <si>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</si>
  <si>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</si>
  <si>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</si>
  <si>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</si>
  <si>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</si>
  <si>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</si>
  <si>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</si>
  <si>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</si>
  <si>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</si>
  <si>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</si>
  <si>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</si>
  <si>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</si>
  <si>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</si>
  <si>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</si>
  <si>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</si>
  <si>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</si>
  <si>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</si>
  <si>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</si>
  <si>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</si>
  <si>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</si>
  <si>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</si>
  <si>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</si>
  <si>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</si>
  <si>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</si>
  <si>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</si>
  <si>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</si>
  <si>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</si>
  <si>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</si>
  <si>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</si>
  <si>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</si>
  <si>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</si>
  <si>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</si>
  <si>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</si>
  <si>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</si>
  <si>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</si>
  <si>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</si>
  <si>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</si>
  <si>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</si>
  <si>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</si>
  <si>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</si>
  <si>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</si>
  <si>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</si>
  <si>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</si>
  <si>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</si>
  <si>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</si>
  <si>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</si>
  <si>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</si>
  <si>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</si>
  <si>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</si>
  <si>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</si>
  <si>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</si>
  <si>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</si>
  <si>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</si>
  <si>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</si>
  <si>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</si>
  <si>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</si>
  <si>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</si>
  <si>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</si>
  <si>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</si>
  <si>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</si>
  <si>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</si>
  <si>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</si>
  <si>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</si>
  <si>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</si>
  <si>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</si>
  <si>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</si>
  <si>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</si>
  <si>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</si>
  <si>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</si>
  <si>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</si>
  <si>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</si>
  <si>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</si>
  <si>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</si>
  <si>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</si>
  <si>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</si>
  <si>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</si>
  <si>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</si>
  <si>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</si>
  <si>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</si>
  <si>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</si>
  <si>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</si>
  <si>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</si>
  <si>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</si>
  <si>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</si>
  <si>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</si>
  <si>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</si>
  <si>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</si>
  <si>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</si>
  <si>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</si>
  <si>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</si>
  <si>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</si>
  <si>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</si>
  <si>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</si>
  <si>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</si>
  <si>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</si>
  <si>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</si>
  <si>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</si>
  <si>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</si>
  <si>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</si>
  <si>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</si>
  <si>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</si>
  <si>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</si>
  <si>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</si>
  <si>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</si>
  <si>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</si>
  <si>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</si>
  <si>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</si>
  <si>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</si>
  <si>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</si>
  <si>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</si>
  <si>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</si>
  <si>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</si>
  <si>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</si>
  <si>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</si>
  <si>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</si>
  <si>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</si>
  <si>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</si>
  <si>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</si>
  <si>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</si>
  <si>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</si>
  <si>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</si>
  <si>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</si>
  <si>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</si>
  <si>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</si>
  <si>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</si>
  <si>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</si>
  <si>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</si>
  <si>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</si>
  <si>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</si>
  <si>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</si>
  <si>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</si>
  <si>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</si>
  <si>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</si>
  <si>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</si>
  <si>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</si>
  <si>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</si>
  <si>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</si>
  <si>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</si>
  <si>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</si>
  <si>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</si>
  <si>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</si>
  <si>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</si>
  <si>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</si>
  <si>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</si>
  <si>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</si>
  <si>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</si>
  <si>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</si>
  <si>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</si>
  <si>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</si>
  <si>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</si>
  <si>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</si>
  <si>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</si>
  <si>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</si>
  <si>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</si>
  <si>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</si>
  <si>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</si>
  <si>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</si>
  <si>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</si>
  <si>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</si>
  <si>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</si>
  <si>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</si>
  <si>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</si>
  <si>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</si>
  <si>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</si>
  <si>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</si>
  <si>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</si>
  <si>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</si>
  <si>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</si>
  <si>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</si>
  <si>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</si>
  <si>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</si>
  <si>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</si>
  <si>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</si>
  <si>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</si>
  <si>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</si>
  <si>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</si>
  <si>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</si>
  <si>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</si>
  <si>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</si>
  <si>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</si>
  <si>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</si>
  <si>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</si>
  <si>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</si>
  <si>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</si>
  <si>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</si>
  <si>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</si>
  <si>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</si>
  <si>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</si>
  <si>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</si>
  <si>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</si>
  <si>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</si>
  <si>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</si>
  <si>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</si>
  <si>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</si>
  <si>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</si>
  <si>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</si>
  <si>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</si>
  <si>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</si>
  <si>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</si>
  <si>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</si>
  <si>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</si>
  <si>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</si>
  <si>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</si>
  <si>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</si>
  <si>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</si>
  <si>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</si>
  <si>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</si>
  <si>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</si>
  <si>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</si>
  <si>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</si>
  <si>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</si>
  <si>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</si>
  <si>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</si>
  <si>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</si>
  <si>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</si>
  <si>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</si>
  <si>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</si>
  <si>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</si>
  <si>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</si>
  <si>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</si>
  <si>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</si>
  <si>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</si>
  <si>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</si>
  <si>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</si>
  <si>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</si>
  <si>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</si>
  <si>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</si>
  <si>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</si>
  <si>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</si>
  <si>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</si>
  <si>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</si>
  <si>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</si>
  <si>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</si>
  <si>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</si>
  <si>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</si>
  <si>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</si>
  <si>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</si>
  <si>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</si>
  <si>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</si>
  <si>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</si>
  <si>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</si>
  <si>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</si>
  <si>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</si>
  <si>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</si>
  <si>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</si>
  <si>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</si>
  <si>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</si>
  <si>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</si>
  <si>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</si>
  <si>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</si>
  <si>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</si>
  <si>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</si>
  <si>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</si>
  <si>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</si>
  <si>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</si>
  <si>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</si>
  <si>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</si>
  <si>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</si>
  <si>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</si>
  <si>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</si>
  <si>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</si>
  <si>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</si>
  <si>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</si>
  <si>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</si>
  <si>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</si>
  <si>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</si>
  <si>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</si>
  <si>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</si>
  <si>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</si>
  <si>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</si>
  <si>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</si>
  <si>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</si>
  <si>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</si>
  <si>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</si>
  <si>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</si>
  <si>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</si>
  <si>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</si>
  <si>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</si>
  <si>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</si>
  <si>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</si>
  <si>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</si>
  <si>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</si>
  <si>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</si>
  <si>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</si>
  <si>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</si>
  <si>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</si>
  <si>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</si>
  <si>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</si>
  <si>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</si>
  <si>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</si>
  <si>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</si>
  <si>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</si>
  <si>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</si>
  <si>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</si>
  <si>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</si>
  <si>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</si>
  <si>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</si>
  <si>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</si>
  <si>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</si>
  <si>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</si>
  <si>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</si>
  <si>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</si>
  <si>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</si>
  <si>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</si>
  <si>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</si>
  <si>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</si>
  <si>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</si>
  <si>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</si>
  <si>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</si>
  <si>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</si>
  <si>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</si>
  <si>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</si>
  <si>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</si>
  <si>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</si>
  <si>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</si>
  <si>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</si>
  <si>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</si>
  <si>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</si>
  <si>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</si>
  <si>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</si>
  <si>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</si>
  <si>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</si>
  <si>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</si>
  <si>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</si>
  <si>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</si>
  <si>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</si>
  <si>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</si>
  <si>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</si>
  <si>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</si>
  <si>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</si>
  <si>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</si>
  <si>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</si>
  <si>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</si>
  <si>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</si>
  <si>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</si>
  <si>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</si>
  <si>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</si>
  <si>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</si>
  <si>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</si>
  <si>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</si>
  <si>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</si>
  <si>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</si>
  <si>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</si>
  <si>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</si>
  <si>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</si>
  <si>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</si>
  <si>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</si>
  <si>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</si>
  <si>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</si>
  <si>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</si>
  <si>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</si>
  <si>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</si>
  <si>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</si>
  <si>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</si>
  <si>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</si>
  <si>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</si>
  <si>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</si>
  <si>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</si>
  <si>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</si>
  <si>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</si>
  <si>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</si>
  <si>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</si>
  <si>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</si>
  <si>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</si>
  <si>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</si>
  <si>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</si>
  <si>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</si>
  <si>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</si>
  <si>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</si>
  <si>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</si>
  <si>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</si>
  <si>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</si>
  <si>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</si>
  <si>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</si>
  <si>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</si>
  <si>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</si>
  <si>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</si>
  <si>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</si>
  <si>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</si>
  <si>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</si>
  <si>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</si>
  <si>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</si>
  <si>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</si>
  <si>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</si>
  <si>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</si>
  <si>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</si>
  <si>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</si>
  <si>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</si>
  <si>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</si>
  <si>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</si>
  <si>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</si>
  <si>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</si>
  <si>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</si>
  <si>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</si>
  <si>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</si>
  <si>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</si>
  <si>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</si>
  <si>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</si>
  <si>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</si>
  <si>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</si>
  <si>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</si>
  <si>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</si>
  <si>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</si>
  <si>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</si>
  <si>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</si>
  <si>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</si>
  <si>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</si>
  <si>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</si>
  <si>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</si>
  <si>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</si>
  <si>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</si>
  <si>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</si>
  <si>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</si>
  <si>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</si>
  <si>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</si>
  <si>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</si>
  <si>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</si>
  <si>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</si>
  <si>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</si>
  <si>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</si>
  <si>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</si>
  <si>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</si>
  <si>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</si>
  <si>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</si>
  <si>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</si>
  <si>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</si>
  <si>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</si>
  <si>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</si>
  <si>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</si>
  <si>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</si>
  <si>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</si>
  <si>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</si>
  <si>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</si>
  <si>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</si>
  <si>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</si>
  <si>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</si>
  <si>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</si>
  <si>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</si>
  <si>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</si>
  <si>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</si>
  <si>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</si>
  <si>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</si>
  <si>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</si>
  <si>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</si>
  <si>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</si>
  <si>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</si>
  <si>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</si>
  <si>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</si>
  <si>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</si>
  <si>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</si>
  <si>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</si>
  <si>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</si>
  <si>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</si>
  <si>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</si>
  <si>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</si>
  <si>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</si>
  <si>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</si>
  <si>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</si>
  <si>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</si>
  <si>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</si>
  <si>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</si>
  <si>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</si>
  <si>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</si>
  <si>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</si>
  <si>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</si>
  <si>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</si>
  <si>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</si>
  <si>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</si>
  <si>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</si>
  <si>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</si>
  <si>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</si>
  <si>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</si>
  <si>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</si>
  <si>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</si>
  <si>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</si>
  <si>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</si>
  <si>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</si>
  <si>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</si>
  <si>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</si>
  <si>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</si>
  <si>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</si>
  <si>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</si>
  <si>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</si>
  <si>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</si>
  <si>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</si>
  <si>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</si>
  <si>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</si>
  <si>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</si>
  <si>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</si>
  <si>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</si>
  <si>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</si>
  <si>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</si>
  <si>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</si>
  <si>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</si>
  <si>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</si>
  <si>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</si>
  <si>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</si>
  <si>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</si>
  <si>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</si>
  <si>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</si>
  <si>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</si>
  <si>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</si>
  <si>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</si>
  <si>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</si>
  <si>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</si>
  <si>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</si>
  <si>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</si>
  <si>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</si>
  <si>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</si>
  <si>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</si>
  <si>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</si>
  <si>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</si>
  <si>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</si>
  <si>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</si>
  <si>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</si>
  <si>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</si>
  <si>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</si>
  <si>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</si>
  <si>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</si>
  <si>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</si>
  <si>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</si>
  <si>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</si>
  <si>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</si>
  <si>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</si>
  <si>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</si>
  <si>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</si>
  <si>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</si>
  <si>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</si>
  <si>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</si>
  <si>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</si>
  <si>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</si>
  <si>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</si>
  <si>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</si>
  <si>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</si>
  <si>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</si>
  <si>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</si>
  <si>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</si>
  <si>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</si>
  <si>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</si>
  <si>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</si>
  <si>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</si>
  <si>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</si>
  <si>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</si>
  <si>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</si>
  <si>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</si>
  <si>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</si>
  <si>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</si>
  <si>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</si>
  <si>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</si>
  <si>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</si>
  <si>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</si>
  <si>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</si>
  <si>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</si>
  <si>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</si>
  <si>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</si>
  <si>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</si>
  <si>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</si>
  <si>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</si>
  <si>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</si>
  <si>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</si>
  <si>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</si>
  <si>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</si>
  <si>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</si>
  <si>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</si>
  <si>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</si>
  <si>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</si>
  <si>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</si>
  <si>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</si>
  <si>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</si>
  <si>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</si>
  <si>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</si>
  <si>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</si>
  <si>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</si>
  <si>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</si>
  <si>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</si>
  <si>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</si>
  <si>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</si>
  <si>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</si>
  <si>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</si>
  <si>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</si>
  <si>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</si>
  <si>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</si>
  <si>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</si>
  <si>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</si>
  <si>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</si>
  <si>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</si>
  <si>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</si>
  <si>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</si>
  <si>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</si>
  <si>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</si>
  <si>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</si>
  <si>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</si>
  <si>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</si>
  <si>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</si>
  <si>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</si>
  <si>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</si>
  <si>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</si>
  <si>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</si>
  <si>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</si>
  <si>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</si>
  <si>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</si>
  <si>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</si>
  <si>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</si>
  <si>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</si>
  <si>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</si>
  <si>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</si>
  <si>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</si>
  <si>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</si>
  <si>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</si>
  <si>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</si>
  <si>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</si>
  <si>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</si>
  <si>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</si>
  <si>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</si>
  <si>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</si>
  <si>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</si>
  <si>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</si>
  <si>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</si>
  <si>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</si>
  <si>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</si>
  <si>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</si>
  <si>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</si>
  <si>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</si>
  <si>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</si>
  <si>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</si>
  <si>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</si>
  <si>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</si>
  <si>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</si>
  <si>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</si>
  <si>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</si>
  <si>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</si>
  <si>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</si>
  <si>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</si>
  <si>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</si>
  <si>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</si>
  <si>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</si>
  <si>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</si>
  <si>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</si>
  <si>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</si>
  <si>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</si>
  <si>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</si>
  <si>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</si>
  <si>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</si>
  <si>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</si>
  <si>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</si>
  <si>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</si>
  <si>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</si>
  <si>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</si>
  <si>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</si>
  <si>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</si>
  <si>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</si>
  <si>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</si>
  <si>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</si>
  <si>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</si>
  <si>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</si>
  <si>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</si>
  <si>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</si>
  <si>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</si>
  <si>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</si>
  <si>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</si>
  <si>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</si>
  <si>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</si>
  <si>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</si>
  <si>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</si>
  <si>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</si>
  <si>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</si>
  <si>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</si>
  <si>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</si>
  <si>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</si>
  <si>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</si>
  <si>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</si>
  <si>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</si>
  <si>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</si>
  <si>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</si>
  <si>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</si>
  <si>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</si>
  <si>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</si>
  <si>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</si>
  <si>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</si>
  <si>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</si>
  <si>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</si>
  <si>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</si>
  <si>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</si>
  <si>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</si>
  <si>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</si>
  <si>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</si>
  <si>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</si>
  <si>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</si>
  <si>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</si>
  <si>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</si>
  <si>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</si>
  <si>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</si>
  <si>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</si>
  <si>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</si>
  <si>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</si>
  <si>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</si>
  <si>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</si>
  <si>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</si>
  <si>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</si>
  <si>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</si>
  <si>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</si>
  <si>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</si>
  <si>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</si>
  <si>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</si>
  <si>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</si>
  <si>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</si>
  <si>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</si>
  <si>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</si>
  <si>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</si>
  <si>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</si>
  <si>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</si>
  <si>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</si>
  <si>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</si>
  <si>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</si>
  <si>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</si>
  <si>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</si>
  <si>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</si>
  <si>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</si>
  <si>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</si>
  <si>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</si>
  <si>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</si>
  <si>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</si>
  <si>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</si>
  <si>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</si>
  <si>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</si>
  <si>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</si>
  <si>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</si>
  <si>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</si>
  <si>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</si>
  <si>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</si>
  <si>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</si>
  <si>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</si>
  <si>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</si>
  <si>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</si>
  <si>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</si>
  <si>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</si>
  <si>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</si>
  <si>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</si>
  <si>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</si>
  <si>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</si>
  <si>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</si>
  <si>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</si>
  <si>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</si>
  <si>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</si>
  <si>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</si>
  <si>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</si>
  <si>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</si>
  <si>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</si>
  <si>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</si>
  <si>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</si>
  <si>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</si>
  <si>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</si>
  <si>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</si>
  <si>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</si>
  <si>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</si>
  <si>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</si>
  <si>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</si>
  <si>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</si>
  <si>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</si>
  <si>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</si>
  <si>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</si>
  <si>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</si>
  <si>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</si>
  <si>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</si>
  <si>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</si>
  <si>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</si>
  <si>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</si>
  <si>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</si>
  <si>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</si>
  <si>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</si>
  <si>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</si>
  <si>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</si>
  <si>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</si>
  <si>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</si>
  <si>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</si>
  <si>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</si>
  <si>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</si>
  <si>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</si>
  <si>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</si>
  <si>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</si>
  <si>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</si>
  <si>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</si>
  <si>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</si>
  <si>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</si>
  <si>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</si>
  <si>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</si>
  <si>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</si>
  <si>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</si>
  <si>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</si>
  <si>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</si>
  <si>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</si>
  <si>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</si>
  <si>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</si>
  <si>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</si>
  <si>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</si>
  <si>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</si>
  <si>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</si>
  <si>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</si>
  <si>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</si>
  <si>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</si>
  <si>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</si>
  <si>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</si>
  <si>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</si>
  <si>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</si>
  <si>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</si>
  <si>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</si>
  <si>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</si>
  <si>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</si>
  <si>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</si>
  <si>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</si>
  <si>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</si>
  <si>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</si>
  <si>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</si>
  <si>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</si>
  <si>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</si>
  <si>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</si>
  <si>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</si>
  <si>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</si>
  <si>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</si>
  <si>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</si>
  <si>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</si>
  <si>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</si>
  <si>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</si>
  <si>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</si>
  <si>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</si>
  <si>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</si>
  <si>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</si>
  <si>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</si>
  <si>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</si>
  <si>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</si>
  <si>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</si>
  <si>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</si>
  <si>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</si>
  <si>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</si>
  <si>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</si>
  <si>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</si>
  <si>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</si>
  <si>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</si>
  <si>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</si>
  <si>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</si>
  <si>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</si>
  <si>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</si>
  <si>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</si>
  <si>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</si>
  <si>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</si>
  <si>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</si>
  <si>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</si>
  <si>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</si>
  <si>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</si>
  <si>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</si>
  <si>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</si>
  <si>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</si>
  <si>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</si>
  <si>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</si>
  <si>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</si>
  <si>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</si>
  <si>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</si>
  <si>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</si>
  <si>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</si>
  <si>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</si>
  <si>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</si>
  <si>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</si>
  <si>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</si>
  <si>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</si>
  <si>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</si>
  <si>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</si>
  <si>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</si>
  <si>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</si>
  <si>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</si>
  <si>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</si>
  <si>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</si>
  <si>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</si>
  <si>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</si>
  <si>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</si>
  <si>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</si>
  <si>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</si>
  <si>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</si>
  <si>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</si>
  <si>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</si>
  <si>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</si>
  <si>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</si>
  <si>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</si>
  <si>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</si>
  <si>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</si>
  <si>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</si>
  <si>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</si>
  <si>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</si>
  <si>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</si>
  <si>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</si>
  <si>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</si>
  <si>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</si>
  <si>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</si>
  <si>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</si>
  <si>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</si>
  <si>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</si>
  <si>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</si>
  <si>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</si>
  <si>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</si>
  <si>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</si>
  <si>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</si>
  <si>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</si>
  <si>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</si>
  <si>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</si>
  <si>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</si>
  <si>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</si>
  <si>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</si>
  <si>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</si>
  <si>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</si>
  <si>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</si>
  <si>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</si>
  <si>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</si>
  <si>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</si>
  <si>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</si>
  <si>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</si>
  <si>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</si>
  <si>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</si>
  <si>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</si>
  <si>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</si>
  <si>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</si>
  <si>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</si>
  <si>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</si>
  <si>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</si>
  <si>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</si>
  <si>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</si>
  <si>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</si>
  <si>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</si>
  <si>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</si>
  <si>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</si>
  <si>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</si>
  <si>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</si>
  <si>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</si>
  <si>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</si>
  <si>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</si>
  <si>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</si>
  <si>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</si>
  <si>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</si>
  <si>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</si>
  <si>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</si>
  <si>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</si>
  <si>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</si>
  <si>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</si>
  <si>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</si>
  <si>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</si>
  <si>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</si>
  <si>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</si>
  <si>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</si>
  <si>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</si>
  <si>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</si>
  <si>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</si>
  <si>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</si>
  <si>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</si>
  <si>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</si>
  <si>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</si>
  <si>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</si>
  <si>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</si>
  <si>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</si>
  <si>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</si>
  <si>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</si>
  <si>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</si>
  <si>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</si>
  <si>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</si>
  <si>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</si>
  <si>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</si>
  <si>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</si>
  <si>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</si>
  <si>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</si>
  <si>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</si>
  <si>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</si>
  <si>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</si>
  <si>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</si>
  <si>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</si>
  <si>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</si>
  <si>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</si>
  <si>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</si>
  <si>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</si>
  <si>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</si>
  <si>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</si>
  <si>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</si>
  <si>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</si>
  <si>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</si>
  <si>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</si>
  <si>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</si>
  <si>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</si>
  <si>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</si>
  <si>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</si>
  <si>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</si>
  <si>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</si>
  <si>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</si>
  <si>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</si>
  <si>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</si>
  <si>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</si>
  <si>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</si>
  <si>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</si>
  <si>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</si>
  <si>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</si>
  <si>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</si>
  <si>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</si>
  <si>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</si>
  <si>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</si>
  <si>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</si>
  <si>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</si>
  <si>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</si>
  <si>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</si>
  <si>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</si>
  <si>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</si>
  <si>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</si>
  <si>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</si>
  <si>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</si>
  <si>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</si>
  <si>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</si>
  <si>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</si>
  <si>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</si>
  <si>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</si>
  <si>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</si>
  <si>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</si>
  <si>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</si>
  <si>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</si>
  <si>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</si>
  <si>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</si>
  <si>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</si>
  <si>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</si>
  <si>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</si>
  <si>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</si>
  <si>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</si>
  <si>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</si>
  <si>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</si>
  <si>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</si>
  <si>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</si>
  <si>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</si>
  <si>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</si>
  <si>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</si>
  <si>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</si>
  <si>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</si>
  <si>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</si>
  <si>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</si>
  <si>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</si>
  <si>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</si>
  <si>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</si>
  <si>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</si>
  <si>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</si>
  <si>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</si>
  <si>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</si>
  <si>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</si>
  <si>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</si>
  <si>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</si>
  <si>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</si>
  <si>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</si>
  <si>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</si>
  <si>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</si>
  <si>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</si>
  <si>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</si>
  <si>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</si>
  <si>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</si>
  <si>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</si>
  <si>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</si>
  <si>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</si>
  <si>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</si>
  <si>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</si>
  <si>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</si>
  <si>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</si>
  <si>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</si>
  <si>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</si>
  <si>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</si>
  <si>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</si>
  <si>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</si>
  <si>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</si>
  <si>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</si>
  <si>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</si>
  <si>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</si>
  <si>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</si>
  <si>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</si>
  <si>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</si>
  <si>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</si>
  <si>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</si>
  <si>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</si>
  <si>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</si>
  <si>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</si>
  <si>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</si>
  <si>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</si>
  <si>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</si>
  <si>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</si>
  <si>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</si>
  <si>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</si>
  <si>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</si>
  <si>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</si>
  <si>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</si>
  <si>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</si>
  <si>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</si>
  <si>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</si>
  <si>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</si>
  <si>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</si>
  <si>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</si>
  <si>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</si>
  <si>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</si>
  <si>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</si>
  <si>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</si>
  <si>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</si>
  <si>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</si>
  <si>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</si>
  <si>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</si>
  <si>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</si>
  <si>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</si>
  <si>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</si>
  <si>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</si>
  <si>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</si>
  <si>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</si>
  <si>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</si>
  <si>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</si>
  <si>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</si>
  <si>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</si>
  <si>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</si>
  <si>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</si>
  <si>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</si>
  <si>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</si>
  <si>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</si>
  <si>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</si>
  <si>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</si>
  <si>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</si>
  <si>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</si>
  <si>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</si>
  <si>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</si>
  <si>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</si>
  <si>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</si>
  <si>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</si>
  <si>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</si>
  <si>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</si>
  <si>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</si>
  <si>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</si>
  <si>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</si>
  <si>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</si>
  <si>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</si>
  <si>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</si>
  <si>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</si>
  <si>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</si>
  <si>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</si>
  <si>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</si>
  <si>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</si>
  <si>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</si>
  <si>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</si>
  <si>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</si>
  <si>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</si>
  <si>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</si>
  <si>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</si>
  <si>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</si>
  <si>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</si>
  <si>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</si>
  <si>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</si>
  <si>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</si>
  <si>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</si>
  <si>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</si>
  <si>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</si>
  <si>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</si>
  <si>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</si>
  <si>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</si>
  <si>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</si>
  <si>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</si>
  <si>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</si>
  <si>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</si>
  <si>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</si>
  <si>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</si>
  <si>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</si>
  <si>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</si>
  <si>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</si>
  <si>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</si>
  <si>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</si>
  <si>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</si>
  <si>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</si>
  <si>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</si>
  <si>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</si>
  <si>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</si>
  <si>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</si>
  <si>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</si>
  <si>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</si>
  <si>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</si>
  <si>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</si>
  <si>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</si>
  <si>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</si>
  <si>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</si>
  <si>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</si>
  <si>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</si>
  <si>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</si>
  <si>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</si>
  <si>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</si>
  <si>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</si>
  <si>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</si>
  <si>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</si>
  <si>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</si>
  <si>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</si>
  <si>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</si>
  <si>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</si>
  <si>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</si>
  <si>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</si>
  <si>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</si>
  <si>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</si>
  <si>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</si>
  <si>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</si>
  <si>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</si>
  <si>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</si>
  <si>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</si>
  <si>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</si>
  <si>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</si>
  <si>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</si>
  <si>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</si>
  <si>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</si>
  <si>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</si>
  <si>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</si>
  <si>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</si>
  <si>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</si>
  <si>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</si>
  <si>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</si>
  <si>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</si>
  <si>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</si>
  <si>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</si>
  <si>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</si>
  <si>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</si>
  <si>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</si>
  <si>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</si>
  <si>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</si>
  <si>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</si>
  <si>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</si>
  <si>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</si>
  <si>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</si>
  <si>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</si>
  <si>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</si>
  <si>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</si>
  <si>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</si>
  <si>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</si>
  <si>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</si>
  <si>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</si>
  <si>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</si>
  <si>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</si>
  <si>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</si>
  <si>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</si>
  <si>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</si>
  <si>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</si>
  <si>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</si>
  <si>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</si>
  <si>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</si>
  <si>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</si>
  <si>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</si>
  <si>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</si>
  <si>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</si>
  <si>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</si>
  <si>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</si>
  <si>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</si>
  <si>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</si>
  <si>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</si>
  <si>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</si>
  <si>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</si>
  <si>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</si>
  <si>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</si>
  <si>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</si>
  <si>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</si>
  <si>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</si>
  <si>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</si>
  <si>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</si>
  <si>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</si>
  <si>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</si>
  <si>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</si>
  <si>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</si>
  <si>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</si>
  <si>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</si>
  <si>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</si>
  <si>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</si>
  <si>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</si>
  <si>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</si>
  <si>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</si>
  <si>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</si>
  <si>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</si>
  <si>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</si>
  <si>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</si>
  <si>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</si>
  <si>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</si>
  <si>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</si>
  <si>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</si>
  <si>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</si>
  <si>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</si>
  <si>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</si>
  <si>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</si>
  <si>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</si>
  <si>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</si>
  <si>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</si>
  <si>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</si>
  <si>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</si>
  <si>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</si>
  <si>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</si>
  <si>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</si>
  <si>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</si>
  <si>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</si>
  <si>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</si>
  <si>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</si>
  <si>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</si>
  <si>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</si>
  <si>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</si>
  <si>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</si>
  <si>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</si>
  <si>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</si>
  <si>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</si>
  <si>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</si>
  <si>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</si>
  <si>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</si>
  <si>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</si>
  <si>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</si>
  <si>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</si>
  <si>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</si>
  <si>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</si>
  <si>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</si>
  <si>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</si>
  <si>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</si>
  <si>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</si>
  <si>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</si>
  <si>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</si>
  <si>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</si>
  <si>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</si>
  <si>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</si>
  <si>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</si>
  <si>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</si>
  <si>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</si>
  <si>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</si>
  <si>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</si>
  <si>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</si>
  <si>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</si>
  <si>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</si>
  <si>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</si>
  <si>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</si>
  <si>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</si>
  <si>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</si>
  <si>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</si>
  <si>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</si>
  <si>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</si>
  <si>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</si>
  <si>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</si>
  <si>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</si>
  <si>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</si>
  <si>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</si>
  <si>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</si>
  <si>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</si>
  <si>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</si>
  <si>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</si>
  <si>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</si>
  <si>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</si>
  <si>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</si>
  <si>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</si>
  <si>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</si>
  <si>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</si>
  <si>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</si>
  <si>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</si>
  <si>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</si>
  <si>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</si>
  <si>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</si>
  <si>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</si>
  <si>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</si>
  <si>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</si>
  <si>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</si>
  <si>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</si>
  <si>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</si>
  <si>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</si>
  <si>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</si>
  <si>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</si>
  <si>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</si>
  <si>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</si>
  <si>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</si>
  <si>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</si>
  <si>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</si>
  <si>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</si>
  <si>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</si>
  <si>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</si>
  <si>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</si>
  <si>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</si>
  <si>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</si>
  <si>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</si>
  <si>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</si>
  <si>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</si>
  <si>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</si>
  <si>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</si>
  <si>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</si>
  <si>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</si>
  <si>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</si>
  <si>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</si>
  <si>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</si>
  <si>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</si>
  <si>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</si>
  <si>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</si>
  <si>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</si>
  <si>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</si>
  <si>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</si>
  <si>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</si>
  <si>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</si>
  <si>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</si>
  <si>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</si>
  <si>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</si>
  <si>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</si>
  <si>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</si>
  <si>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</si>
  <si>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</si>
  <si>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</si>
  <si>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</si>
  <si>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</si>
  <si>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</si>
  <si>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</si>
  <si>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</si>
  <si>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</si>
  <si>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</si>
  <si>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</si>
  <si>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</si>
  <si>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</si>
  <si>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</si>
  <si>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</si>
  <si>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</si>
  <si>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</si>
  <si>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</si>
  <si>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</si>
  <si>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</si>
  <si>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</si>
  <si>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</si>
  <si>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</si>
  <si>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</si>
  <si>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</si>
  <si>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</si>
  <si>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</si>
  <si>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</si>
  <si>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</si>
  <si>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</si>
  <si>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</si>
  <si>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</si>
  <si>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</si>
  <si>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</si>
  <si>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</si>
  <si>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</si>
  <si>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</si>
  <si>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</si>
  <si>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</si>
  <si>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</si>
  <si>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</si>
  <si>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</si>
  <si>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</si>
  <si>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</si>
  <si>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</si>
  <si>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</si>
  <si>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</si>
  <si>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</si>
  <si>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</si>
  <si>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</si>
  <si>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</si>
  <si>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</si>
  <si>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</si>
  <si>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</si>
  <si>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</si>
  <si>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</si>
  <si>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</si>
  <si>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</si>
  <si>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</si>
  <si>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</si>
  <si>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</si>
  <si>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</si>
  <si>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</si>
  <si>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</si>
  <si>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</si>
  <si>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</si>
  <si>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</si>
  <si>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</si>
  <si>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</si>
  <si>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</si>
  <si>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</si>
  <si>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</si>
  <si>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</si>
  <si>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</si>
  <si>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</si>
  <si>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</si>
  <si>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</si>
  <si>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</si>
  <si>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</si>
  <si>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</si>
  <si>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</si>
  <si>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</si>
  <si>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</si>
  <si>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</si>
  <si>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</si>
  <si>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</si>
  <si>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</si>
  <si>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</si>
  <si>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</si>
  <si>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</si>
  <si>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</si>
  <si>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</si>
  <si>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</si>
  <si>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</si>
  <si>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</si>
  <si>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</si>
  <si>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</si>
  <si>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</si>
  <si>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</si>
  <si>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</si>
  <si>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</si>
  <si>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</si>
  <si>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</si>
  <si>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</si>
  <si>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</si>
  <si>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</si>
  <si>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</si>
  <si>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</si>
  <si>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</si>
  <si>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</si>
  <si>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</si>
  <si>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</si>
  <si>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</si>
  <si>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</si>
  <si>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</si>
  <si>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</si>
  <si>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</si>
  <si>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</si>
  <si>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</si>
  <si>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</si>
  <si>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</si>
  <si>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</si>
  <si>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</si>
  <si>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</si>
  <si>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</si>
  <si>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</si>
  <si>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</si>
  <si>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</si>
  <si>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</si>
  <si>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</si>
  <si>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</si>
  <si>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</si>
  <si>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</si>
  <si>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</si>
  <si>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</si>
  <si>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</si>
  <si>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</si>
  <si>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</si>
  <si>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</si>
  <si>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</si>
  <si>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</si>
  <si>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</si>
  <si>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</si>
  <si>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</si>
  <si>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</si>
  <si>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</si>
  <si>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</si>
  <si>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</si>
  <si>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</si>
  <si>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</si>
  <si>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</si>
  <si>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</si>
  <si>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</si>
  <si>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</si>
  <si>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</si>
  <si>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</si>
  <si>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</si>
  <si>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</si>
  <si>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</si>
  <si>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</si>
  <si>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</si>
  <si>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</si>
  <si>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</si>
  <si>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</si>
  <si>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</si>
  <si>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</si>
  <si>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</si>
  <si>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</si>
  <si>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</si>
  <si>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</si>
  <si>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</si>
  <si>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</si>
  <si>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</si>
  <si>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</si>
  <si>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</si>
  <si>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</si>
  <si>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</si>
  <si>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</si>
  <si>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</si>
  <si>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</si>
  <si>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</si>
  <si>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</si>
  <si>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</si>
  <si>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</si>
  <si>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</si>
  <si>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</si>
  <si>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</si>
  <si>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</si>
  <si>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</si>
  <si>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</si>
  <si>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</si>
  <si>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</si>
  <si>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</si>
  <si>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</si>
  <si>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</si>
  <si>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</si>
  <si>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</si>
  <si>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</si>
  <si>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</si>
  <si>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</si>
  <si>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</si>
  <si>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</si>
  <si>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</si>
  <si>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</si>
  <si>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</si>
  <si>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</si>
  <si>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</si>
  <si>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</si>
  <si>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</si>
  <si>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</si>
  <si>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</si>
  <si>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</si>
  <si>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</si>
  <si>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</si>
  <si>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</si>
  <si>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</si>
  <si>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</si>
  <si>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</si>
  <si>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</si>
  <si>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</si>
  <si>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</si>
  <si>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</si>
  <si>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</si>
  <si>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</si>
  <si>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</si>
  <si>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</si>
  <si>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</si>
  <si>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</si>
  <si>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</si>
  <si>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</si>
  <si>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</si>
  <si>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</si>
  <si>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</si>
  <si>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</si>
  <si>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</si>
  <si>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</si>
  <si>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</si>
  <si>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</si>
  <si>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</si>
  <si>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</si>
  <si>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</si>
  <si>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</si>
  <si>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</si>
  <si>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</si>
  <si>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</si>
  <si>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</si>
  <si>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</si>
  <si>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</si>
  <si>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</si>
  <si>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</si>
  <si>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</si>
  <si>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</si>
  <si>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</si>
  <si>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</si>
  <si>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</si>
  <si>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</si>
  <si>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</si>
  <si>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</si>
  <si>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</si>
  <si>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</si>
  <si>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</si>
  <si>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</si>
  <si>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</si>
  <si>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</si>
  <si>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</si>
  <si>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</si>
  <si>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</si>
  <si>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</si>
  <si>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</si>
  <si>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</si>
  <si>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</si>
  <si>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</si>
  <si>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</si>
  <si>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</si>
  <si>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</si>
  <si>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</si>
  <si>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</si>
  <si>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</si>
  <si>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</si>
  <si>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</si>
  <si>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</si>
  <si>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</si>
  <si>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</si>
  <si>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</si>
  <si>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</si>
  <si>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</si>
  <si>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</si>
  <si>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</si>
  <si>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</si>
  <si>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</si>
  <si>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</si>
  <si>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</si>
  <si>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</si>
  <si>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</si>
  <si>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</si>
  <si>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</si>
  <si>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</si>
  <si>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</si>
  <si>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</si>
  <si>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</si>
  <si>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</si>
  <si>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</si>
  <si>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</si>
  <si>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</si>
  <si>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</si>
  <si>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</si>
  <si>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</si>
  <si>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</si>
  <si>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</si>
  <si>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</si>
  <si>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</si>
  <si>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</si>
  <si>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</si>
  <si>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</si>
  <si>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</si>
  <si>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</si>
  <si>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</si>
  <si>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</si>
  <si>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</si>
  <si>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</si>
  <si>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</si>
  <si>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</si>
  <si>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</si>
  <si>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</si>
  <si>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</si>
  <si>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</si>
  <si>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</si>
  <si>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</si>
  <si>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</si>
  <si>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</si>
  <si>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</si>
  <si>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</si>
  <si>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</si>
  <si>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</si>
  <si>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</si>
  <si>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</si>
  <si>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</si>
  <si>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</si>
  <si>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</si>
  <si>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</si>
  <si>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</si>
  <si>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</si>
  <si>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</si>
  <si>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</si>
  <si>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</si>
  <si>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</si>
  <si>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</si>
  <si>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</si>
  <si>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</si>
  <si>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</si>
  <si>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</si>
  <si>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</si>
  <si>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</si>
  <si>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</si>
  <si>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</si>
  <si>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</si>
  <si>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</si>
  <si>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</si>
  <si>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</si>
  <si>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</si>
  <si>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</si>
  <si>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</si>
  <si>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</si>
  <si>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</si>
  <si>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</si>
  <si>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</si>
  <si>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</si>
  <si>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</si>
  <si>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</si>
  <si>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</si>
  <si>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</si>
  <si>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</si>
  <si>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</si>
  <si>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</si>
  <si>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</si>
  <si>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</si>
  <si>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</si>
  <si>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</si>
  <si>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</si>
  <si>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</si>
  <si>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</si>
  <si>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</si>
  <si>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</si>
  <si>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</si>
  <si>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</si>
  <si>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</si>
  <si>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</si>
  <si>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</si>
  <si>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</si>
  <si>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</si>
  <si>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</si>
  <si>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</si>
  <si>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</si>
  <si>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</si>
  <si>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</si>
  <si>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</si>
  <si>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</si>
  <si>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</si>
  <si>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</si>
  <si>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</si>
  <si>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</si>
  <si>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</si>
  <si>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</si>
  <si>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</si>
  <si>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</si>
  <si>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</si>
  <si>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</si>
  <si>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</si>
  <si>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</si>
  <si>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</si>
  <si>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</si>
  <si>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</si>
  <si>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</si>
  <si>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</si>
  <si>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</si>
  <si>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</si>
  <si>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</si>
  <si>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</si>
  <si>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</si>
  <si>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</si>
  <si>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</si>
  <si>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</si>
  <si>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</si>
  <si>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</si>
  <si>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</si>
  <si>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</si>
  <si>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</si>
  <si>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</si>
  <si>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</si>
  <si>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</si>
  <si>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</si>
  <si>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</si>
  <si>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</si>
  <si>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</si>
  <si>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</si>
  <si>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</si>
  <si>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</si>
  <si>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</si>
  <si>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</si>
  <si>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</si>
  <si>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</si>
  <si>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</si>
  <si>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</si>
  <si>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</si>
  <si>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</si>
  <si>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</si>
  <si>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</si>
  <si>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</si>
  <si>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</si>
  <si>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</si>
  <si>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</si>
  <si>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</si>
  <si>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</si>
  <si>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</si>
  <si>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</si>
  <si>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</si>
  <si>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</si>
  <si>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</si>
  <si>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</si>
  <si>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</si>
  <si>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</si>
  <si>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</si>
  <si>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</si>
  <si>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</si>
  <si>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</si>
  <si>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</si>
  <si>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</si>
  <si>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</si>
  <si>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</si>
  <si>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</si>
  <si>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</si>
  <si>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</si>
  <si>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</si>
  <si>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</si>
  <si>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</si>
  <si>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</si>
  <si>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</si>
  <si>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</si>
  <si>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</si>
  <si>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</si>
  <si>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</si>
  <si>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</si>
  <si>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</si>
  <si>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</si>
  <si>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</si>
  <si>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</si>
  <si>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</si>
  <si>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</si>
  <si>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</si>
  <si>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</si>
  <si>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</si>
  <si>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</si>
  <si>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</si>
  <si>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</si>
  <si>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</si>
  <si>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</si>
  <si>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</si>
  <si>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</si>
  <si>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</si>
  <si>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</si>
  <si>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</si>
  <si>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</si>
  <si>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</si>
  <si>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</si>
  <si>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</si>
  <si>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</si>
  <si>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</si>
  <si>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</si>
  <si>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</si>
  <si>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</si>
  <si>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</si>
  <si>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</si>
  <si>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</si>
  <si>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</si>
  <si>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</si>
  <si>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</si>
  <si>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</si>
  <si>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</si>
  <si>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</si>
  <si>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</si>
  <si>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</si>
  <si>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</si>
  <si>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</si>
  <si>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</si>
  <si>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</si>
  <si>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</si>
  <si>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</si>
  <si>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</si>
  <si>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</si>
  <si>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</si>
  <si>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</si>
  <si>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</si>
  <si>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</si>
  <si>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</si>
  <si>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</si>
  <si>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</si>
  <si>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</si>
  <si>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</si>
  <si>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</si>
  <si>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</si>
  <si>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</si>
  <si>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</si>
  <si>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</si>
  <si>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</si>
  <si>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</si>
  <si>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</si>
  <si>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</si>
  <si>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</si>
  <si>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</si>
  <si>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</si>
  <si>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</si>
  <si>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</si>
  <si>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</si>
  <si>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</si>
  <si>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</si>
  <si>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</si>
  <si>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</si>
  <si>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</si>
  <si>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</si>
  <si>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</si>
  <si>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</si>
  <si>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</si>
  <si>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</si>
  <si>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</si>
  <si>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</si>
  <si>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</si>
  <si>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</si>
  <si>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</si>
  <si>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</si>
  <si>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</si>
  <si>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</si>
  <si>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</si>
  <si>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</si>
  <si>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</si>
  <si>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</si>
  <si>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</si>
  <si>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</si>
  <si>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</si>
  <si>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</si>
  <si>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</si>
  <si>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</si>
  <si>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</si>
  <si>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</si>
  <si>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</si>
  <si>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</si>
  <si>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</si>
  <si>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</si>
  <si>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</si>
  <si>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</si>
  <si>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</si>
  <si>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</si>
  <si>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</si>
  <si>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</si>
  <si>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</si>
  <si>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</si>
  <si>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</si>
  <si>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</si>
  <si>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</si>
  <si>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</si>
  <si>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</si>
  <si>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</si>
  <si>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</si>
  <si>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</si>
  <si>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</si>
  <si>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</si>
  <si>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</si>
  <si>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</si>
  <si>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</si>
  <si>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</si>
  <si>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</si>
  <si>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</si>
  <si>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</si>
  <si>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</si>
  <si>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</si>
  <si>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</si>
  <si>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</si>
  <si>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</si>
  <si>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</si>
  <si>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</si>
  <si>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</si>
  <si>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</si>
  <si>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</si>
  <si>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</si>
  <si>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</si>
  <si>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</si>
  <si>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</si>
  <si>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</si>
  <si>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</si>
  <si>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</si>
  <si>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</si>
  <si>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</si>
  <si>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</si>
  <si>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</si>
  <si>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</si>
  <si>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</si>
  <si>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</si>
  <si>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</si>
  <si>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</si>
  <si>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</si>
  <si>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</si>
  <si>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</si>
  <si>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</si>
  <si>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</si>
  <si>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</si>
  <si>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</si>
  <si>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</si>
  <si>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</si>
  <si>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</si>
  <si>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</si>
  <si>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</si>
  <si>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</si>
  <si>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</si>
  <si>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</si>
  <si>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</si>
  <si>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</si>
  <si>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</si>
  <si>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</si>
  <si>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</si>
  <si>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</si>
  <si>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</si>
  <si>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</si>
  <si>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</si>
  <si>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</si>
  <si>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</si>
  <si>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</si>
  <si>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</si>
  <si>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</si>
  <si>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</si>
  <si>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</si>
  <si>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</si>
  <si>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</si>
  <si>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</si>
  <si>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</si>
  <si>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</si>
  <si>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</si>
  <si>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</si>
  <si>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</si>
  <si>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</si>
  <si>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</si>
  <si>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</si>
  <si>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</si>
  <si>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</si>
  <si>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</si>
  <si>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</si>
  <si>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</si>
  <si>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</si>
  <si>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</si>
  <si>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</si>
  <si>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</si>
  <si>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</si>
  <si>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</si>
  <si>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</si>
  <si>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</si>
  <si>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</si>
  <si>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</si>
  <si>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</si>
  <si>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</si>
  <si>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</si>
  <si>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</si>
  <si>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</si>
  <si>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</si>
  <si>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</si>
  <si>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</si>
  <si>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</si>
  <si>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</si>
  <si>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</si>
  <si>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</si>
  <si>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</si>
  <si>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</si>
  <si>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</si>
  <si>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</si>
  <si>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</si>
  <si>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</si>
  <si>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</si>
  <si>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</si>
  <si>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</si>
  <si>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</si>
  <si>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</si>
  <si>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</si>
  <si>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</si>
  <si>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</si>
  <si>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</si>
  <si>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</si>
  <si>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</si>
  <si>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</si>
  <si>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</si>
  <si>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</si>
  <si>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</si>
  <si>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</si>
  <si>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</si>
  <si>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</si>
  <si>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</si>
  <si>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</si>
  <si>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</si>
  <si>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</si>
  <si>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</si>
  <si>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</si>
  <si>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</si>
  <si>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</si>
  <si>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</si>
  <si>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</si>
  <si>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</si>
  <si>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</si>
  <si>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</si>
  <si>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</si>
  <si>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</si>
  <si>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</si>
  <si>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</si>
  <si>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</si>
  <si>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</si>
  <si>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</si>
  <si>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</si>
  <si>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</si>
  <si>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</si>
  <si>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</si>
  <si>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</si>
  <si>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</si>
  <si>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</si>
  <si>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</si>
  <si>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</si>
  <si>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</si>
  <si>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</si>
  <si>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</si>
  <si>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</si>
  <si>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</si>
  <si>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</si>
  <si>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</si>
  <si>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</si>
  <si>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</si>
  <si>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</si>
  <si>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</si>
  <si>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</si>
  <si>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</si>
  <si>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</si>
  <si>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</si>
  <si>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</si>
  <si>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</si>
  <si>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</si>
  <si>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</si>
  <si>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</si>
  <si>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</si>
  <si>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</si>
  <si>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</si>
  <si>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</si>
  <si>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</si>
  <si>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</si>
  <si>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</si>
  <si>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</si>
  <si>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</si>
  <si>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</si>
  <si>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</si>
  <si>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</si>
  <si>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</si>
  <si>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</si>
  <si>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</si>
  <si>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</si>
  <si>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</si>
  <si>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</si>
  <si>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</si>
  <si>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</si>
  <si>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</si>
  <si>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</si>
  <si>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</si>
  <si>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</si>
  <si>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</si>
  <si>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</si>
  <si>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</si>
  <si>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</si>
  <si>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</si>
  <si>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</si>
  <si>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</si>
  <si>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</si>
  <si>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</si>
  <si>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</si>
  <si>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</si>
  <si>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</si>
  <si>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</si>
  <si>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</si>
  <si>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</si>
  <si>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</si>
  <si>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</si>
  <si>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</si>
  <si>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</si>
  <si>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</si>
  <si>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</si>
  <si>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</si>
  <si>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</si>
  <si>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</si>
  <si>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</si>
  <si>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</si>
  <si>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</si>
  <si>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</si>
  <si>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</si>
  <si>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</si>
  <si>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</si>
  <si>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</si>
  <si>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</si>
  <si>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</si>
  <si>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</si>
  <si>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</si>
  <si>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</si>
  <si>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</si>
  <si>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</si>
  <si>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</si>
  <si>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</si>
  <si>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</si>
  <si>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</si>
  <si>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</si>
  <si>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</si>
  <si>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</si>
  <si>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</si>
  <si>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</si>
  <si>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</si>
  <si>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</si>
  <si>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</si>
  <si>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</si>
  <si>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</si>
  <si>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</si>
  <si>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</si>
  <si>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</si>
  <si>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</si>
  <si>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</si>
  <si>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</si>
  <si>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</si>
  <si>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</si>
  <si>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</si>
  <si>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</si>
  <si>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</si>
  <si>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</si>
  <si>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</si>
  <si>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</si>
  <si>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</si>
  <si>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</si>
  <si>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</si>
  <si>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</si>
  <si>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</si>
  <si>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</si>
  <si>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</si>
  <si>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</si>
  <si>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</si>
  <si>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</si>
  <si>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</si>
  <si>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</si>
  <si>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</si>
  <si>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</si>
  <si>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</si>
  <si>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</si>
  <si>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</si>
  <si>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</si>
  <si>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</si>
  <si>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</si>
  <si>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</si>
  <si>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</si>
  <si>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</si>
  <si>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</si>
  <si>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</si>
  <si>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</si>
  <si>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</si>
  <si>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</si>
  <si>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</si>
  <si>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</si>
  <si>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</si>
  <si>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</si>
  <si>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</si>
  <si>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</si>
  <si>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</si>
  <si>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</si>
  <si>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</si>
  <si>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</si>
  <si>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</si>
  <si>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</si>
  <si>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</si>
  <si>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</si>
  <si>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</si>
  <si>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</si>
  <si>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</si>
  <si>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</si>
  <si>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</si>
  <si>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</si>
  <si>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</si>
  <si>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</si>
  <si>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</si>
  <si>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</si>
  <si>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</si>
  <si>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</si>
  <si>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</si>
  <si>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</si>
  <si>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</si>
  <si>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</si>
  <si>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</si>
  <si>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</si>
  <si>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</si>
  <si>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</si>
  <si>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</si>
  <si>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</si>
  <si>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</si>
  <si>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</si>
  <si>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</si>
  <si>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</si>
  <si>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</si>
  <si>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</si>
  <si>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</si>
  <si>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</si>
  <si>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</si>
  <si>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</si>
  <si>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</si>
  <si>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</si>
  <si>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</si>
  <si>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</si>
  <si>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</si>
  <si>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</si>
  <si>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</si>
  <si>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</si>
  <si>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</si>
  <si>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</si>
  <si>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</si>
  <si>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</si>
  <si>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</si>
  <si>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</si>
  <si>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</si>
  <si>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</si>
  <si>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</si>
  <si>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</si>
  <si>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</si>
  <si>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</si>
  <si>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</si>
  <si>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</si>
  <si>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</si>
  <si>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</si>
  <si>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</si>
  <si>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</si>
  <si>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</si>
  <si>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</si>
  <si>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</si>
  <si>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</si>
  <si>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</si>
  <si>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</si>
  <si>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</si>
  <si>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</si>
  <si>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</si>
  <si>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</si>
  <si>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</si>
  <si>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</si>
  <si>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</si>
  <si>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</si>
  <si>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</si>
  <si>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</si>
  <si>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</si>
  <si>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</si>
  <si>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PCM-20251208-00001969</t>
  </si>
  <si>
    <t xml:space="preserve">Scattered sites MAK0248 &amp; MAK0803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</si>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</sst>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336.75779930555291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45999.706225231479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45999.706225231479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45999.706225231479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45999.706225231479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45999.706225231479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45999.706225231479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45999.706225231479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45999.706225231479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45999.706225231479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45999.706225231479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45999.706225231479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45999.706225231479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45999.706225231479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45999.706225231479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45999.706225231479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45999.706225231479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45999.706225231479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45999.706225231479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45999.706225231479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45999.706225231479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45999.706225231479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45999.706225231479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45999.706225231479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45999.706225231479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45999.706225231479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45999.706225231479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45999.706225231479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45999.706225231479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45999.706225231479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45999.706225231479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45999.706225231479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45999.706225231479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45999.706225231479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45999.706225231479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45999.706225231479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45999.706225231479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45999.706225231479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45999.706225231479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45999.706225231479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45999.706225231479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45999.706225231479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45999.706225231479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45999.706225231479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45999.706225231479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45999.706225231479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45999.706225231479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45999.706225231479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45999.706225231479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45999.706225231479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45999.706225231479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45999.706225231479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45999.706225231479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45999.706225231479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45999.706225231479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45999.706225231479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45999.706225231479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45999.706225231479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45999.706225231479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45999.706225231479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45999.706225231479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45999.706225231479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45999.706225231479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45999.706225231479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45999.706225231479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45999.706225231479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45999.706225231479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45999.706225231479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45999.706225231479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45999.706225231479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45999.706225231479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45999.706225231479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45999.706225231479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45999.706225231479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45999.706225231479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45999.706225231479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45999.706225231479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45999.706225231479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45999.706225231479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45999.706225231479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45999.706225231479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45999.706225231479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45999.706225231479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45999.706225231479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45999.706225231479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45999.706225231479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45999.706225231479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45999.706225231479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45999.706225231479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45999.706225231479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45999.706225231479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45999.706225231479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45999.706225231479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45999.706225231479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45999.706225231479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45999.706225231479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45999.706225231479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45999.706225231479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45999.706225231479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45999.706225231479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45999.706225231479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45999.706225231479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45999.706225231479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45999.706225231479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45999.706225231479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45999.706225231479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45999.706225231479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45999.706225231479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45999.706225231479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45999.706225231479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45999.706225231479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45999.706225231479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45999.706225231479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45999.706225231479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45999.706225231479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45999.706225231479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45999.706225231479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45999.706225231479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45999.706225231479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45999.706225231479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45999.706225231479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45999.706225231479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45999.706225231479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45999.706225231479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45999.706225231479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45999.706225231479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45999.706225231479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45999.706225231479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45999.706225231479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45999.706225231479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45999.706225231479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45999.706225231479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45999.706225231479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45999.706225231479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45999.706225231479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45999.706225231479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45999.706225231479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45999.706225231479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45999.706225231479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45999.706225231479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45999.706225231479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45999.706225231479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45999.706225231479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45999.706225231479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45999.706225231479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45999.706225231479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45999.706225231479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45999.706225231479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45999.706225231479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45999.706225231479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45999.706225231479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45999.706225231479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45999.706225231479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45999.706225231479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45999.706225231479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45999.706225231479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45999.706225231479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45999.706225231479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45999.706225231479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45999.706225231479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45999.706225231479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45999.706225231479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45999.706225231479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45999.706225231479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45999.706225231479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45999.706225231479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45999.706225231479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45999.706225231479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45999.706225231479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45999.706225231479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45999.706225231479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45999.706225231479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45999.706225231479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45999.706225231479</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E4C13522-048A-48A5-B365-710DDED67D99}"/>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topLeftCell="A6"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174.70638726851757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15.318806249997579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2.350843287036696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t="shared" ref="G6:G53" ca="1" si="1">IFERROR(NOW()-F6,"-")</f>
        <v>45999.706225000002</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t="shared" ca="1" si="1"/>
        <v>45999.706225000002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45999.706225000002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45999.706225000002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45999.706225000002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45999.706225000002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45999.706225000002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45999.706225000002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45999.706225000002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45999.706225000002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45999.706225000002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45999.706225000002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45999.706225000002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45999.706225000002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45999.706225000002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45999.706225000002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45999.706225000002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45999.706225000002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45999.706225000002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45999.706225000002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45999.706225000002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45999.706225000002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45999.706225000002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45999.706225000002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45999.706225000002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45999.706225000002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45999.706225000002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45999.706225000002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45999.706225000002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45999.706225000002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45999.706225000002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45999.706225000002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45999.706225000002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45999.706225000002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45999.706225000002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45999.706225000002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45999.706225000002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45999.706225000002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45999.706225000002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45999.706225000002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45999.706225000002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45999.706225000002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45999.706225000002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45999.706225000002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45999.706225000002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45999.706225000002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45999.706225000002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45999.706225000002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ref="G54:G117" ca="1" si="2">IFERROR(NOW()-F54,"-")</f>
        <v>45999.706225000002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2"/>
        <v>45999.706225000002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2"/>
        <v>45999.706225000002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2"/>
        <v>45999.706225000002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2"/>
        <v>45999.706225000002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2"/>
        <v>45999.706225000002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2"/>
        <v>45999.706225000002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2"/>
        <v>45999.706225000002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2"/>
        <v>45999.706225000002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2"/>
        <v>45999.706225000002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2"/>
        <v>45999.706225000002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2"/>
        <v>45999.706225000002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2"/>
        <v>45999.706225000002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2"/>
        <v>45999.706225000002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45999.706225000002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45999.706225000002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45999.706225000002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45999.706225000002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45999.706225000002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45999.706225000002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45999.706225000002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45999.706225000002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45999.706225000002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45999.706225000002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45999.706225000002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45999.706225000002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45999.706225000002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45999.706225000002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45999.706225000002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45999.706225000002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45999.706225000002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45999.706225000002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45999.706225000002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45999.706225000002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45999.706225000002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45999.706225000002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45999.706225000002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45999.706225000002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45999.706225000002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45999.706225000002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45999.706225000002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45999.706225000002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45999.706225000002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45999.706225000002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45999.706225000002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45999.706225000002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45999.706225000002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45999.706225000002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45999.706225000002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45999.706225000002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45999.706225000002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45999.706225000002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45999.706225000002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45999.706225000002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45999.706225000002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45999.706225000002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45999.706225000002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45999.706225000002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45999.706225000002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45999.706225000002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45999.706225000002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45999.706225000002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45999.706225000002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45999.706225000002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ref="G118:G124" ca="1" si="3">IFERROR(NOW()-F118,"-")</f>
        <v>45999.706225000002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3"/>
        <v>45999.706225000002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3"/>
        <v>45999.706225000002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3"/>
        <v>45999.706225000002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3"/>
        <v>45999.706225000002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3"/>
        <v>45999.706225000002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3"/>
        <v>45999.706225000002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45999.706225231479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45999.706225231479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45999.706225231479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45999.706225231479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45999.706225231479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45999.706225231479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45999.706225231479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45999.706225231479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45999.706225231479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45999.706225231479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45999.706225231479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45999.706225231479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45999.706225231479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45999.706225231479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45999.706225231479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45999.706225231479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45999.706225231479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45999.706225231479</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45999.706225231479</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45999.706225231479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45999.706225231479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45999.706225231479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45999.706225231479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45999.706225231479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45999.706225231479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45999.706225231479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45999.706225231479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45999.706225231479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45999.706225231479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45999.706225231479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45999.706225231479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45999.706225231479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45999.706225231479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45999.706225231479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45999.706225231479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45999.706225231479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45999.706225231479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45999.706225231479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45999.706225231479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45999.706225231479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45999.706225231479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45999.706225231479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45999.706225231479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45999.706225231479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45999.706225231479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45999.706225231479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45999.706225231479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45999.706225231479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45999.706225231479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45999.706225231479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45999.706225231479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45999.706225231479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45999.706225231479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45999.706225231479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45999.706225231479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45999.706225231479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45999.706225231479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45999.706225231479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45999.706225231479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45999.706225231479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45999.706225231479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45999.706225231479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45999.706225231479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45999.706225231479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45999.706225231479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45999.706225231479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45999.706225231479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45999.706225231479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45999.706225231479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45999.706225231479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45999.706225231479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45999.706225231479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45999.706225231479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45999.706225231479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45999.706225231479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45999.706225231479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45999.706225231479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45999.706225231479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45999.706225231479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45999.706225231479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45999.706225231479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45999.706225231479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45999.706225231479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45999.706225231479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45999.706225231479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45999.706225231479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45999.706225231479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45999.706225231479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45999.706225231479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45999.706225231479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45999.706225231479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45999.706225231479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45999.706225231479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45999.706225231479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45999.706225231479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45999.706225231479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45999.706225231479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45999.706225231479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45999.706225231479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45999.706225231479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45999.706225231479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45999.706225231479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45999.706225231479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45999.706225231479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45999.706225231479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45999.706225231479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45999.706225231479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45999.706225231479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45999.706225231479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45999.706225231479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45999.706225231479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45999.706225231479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45999.706225231479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45999.706225231479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45999.706225231479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45999.706225231479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45999.706225231479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45999.706225231479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45999.706225231479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45999.706225231479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45999.706225231479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45999.706225231479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45999.706225231479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45999.706225231479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45999.706225231479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45999.706225231479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45999.706225231479</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45999.706225231479</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tabSelected="1" workbookViewId="0">
      <selection activeCell="B4" sqref="B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45999.706225231479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45999.706225231479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45999.706225231479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45999.706225231479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45999.706225231479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45999.706225231479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45999.706225231479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45999.706225231479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45999.706225231479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45999.706225231479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45999.706225231479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45999.706225231479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45999.706225231479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45999.706225231479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45999.706225231479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45999.706225231479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45999.706225231479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45999.706225231479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45999.706225231479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45999.706225231479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45999.706225231479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45999.706225231479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45999.706225231479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45999.706225231479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45999.706225231479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45999.706225231479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45999.706225231479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45999.706225231479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45999.706225231479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45999.706225231479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45999.706225231479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45999.706225231479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45999.706225231479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45999.706225231479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45999.706225231479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45999.706225231479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45999.706225231479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45999.706225231479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45999.706225231479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45999.706225231479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45999.706225231479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45999.706225231479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45999.706225231479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45999.706225231479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45999.706225231479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45999.706225231479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45999.706225231479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45999.706225231479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45999.706225231479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45999.706225231479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45999.706225231479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45999.706225231479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45999.706225231479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45999.706225231479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45999.706225231479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45999.706225231479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45999.706225231479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45999.706225231479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45999.706225231479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45999.706225231479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45999.706225231479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45999.706225231479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45999.706225231479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45999.706225231479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45999.706225231479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45999.706225231479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45999.706225231479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45999.706225231479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45999.706225231479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45999.706225231479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45999.706225231479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45999.706225231479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45999.706225231479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45999.706225231479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45999.706225231479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45999.706225231479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45999.706225231479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45999.706225231479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45999.706225231479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45999.706225231479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45999.706225231479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45999.706225231479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45999.706225231479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45999.706225231479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45999.706225231479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45999.706225231479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45999.706225231479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45999.706225231479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45999.706225231479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45999.706225231479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45999.706225231479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45999.706225231479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45999.706225231479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45999.706225231479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45999.706225231479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45999.706225231479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45999.706225231479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45999.706225231479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45999.706225231479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45999.706225231479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45999.706225231479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45999.706225231479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45999.706225231479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45999.706225231479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45999.706225231479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45999.706225231479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45999.706225231479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45999.706225231479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45999.706225231479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45999.706225231479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45999.706225231479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45999.706225231479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45999.706225231479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45999.706225231479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45999.706225231479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45999.706225231479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45999.706225231479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45999.706225231479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45999.706225231479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45999.706225231479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45999.706225231479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45999.706225231479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45999.706225231479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45999.706225231479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45999.706225231479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45999.706225231479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45999.706225231479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45999.706225231479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45999.706225231479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45999.706225231479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45999.706225231479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45999.706225231479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45999.706225231479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45999.706225231479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45999.706225231479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45999.706225231479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45999.706225231479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45999.706225231479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45999.706225231479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45999.706225231479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45999.706225231479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45999.706225231479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45999.706225231479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45999.706225231479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45999.706225231479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45999.706225231479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45999.706225231479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45999.706225231479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45999.706225231479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45999.706225231479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45999.706225231479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45999.706225231479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45999.706225231479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45999.706225231479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45999.706225231479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45999.706225231479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45999.706225231479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45999.706225231479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45999.706225231479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45999.706225231479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45999.706225231479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45999.706225231479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45999.706225231479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45999.706225231479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45999.706225231479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45999.706225231479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45999.706225231479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45999.706225231479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45999.706225231479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45999.706225231479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45999.706225231479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45999.706225231479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45999.706225231479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45999.706225231479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45999.706225231479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45999.706225231479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45999.706225231479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45999.706225231479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45999.706225231479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45999.706225231479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45999.706225231479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45999.706225231479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45999.706225231479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45999.706225231479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45999.706225231479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45999.706225231479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45999.706225231479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45999.706225231479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45999.706225231479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45999.706225231479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45999.706225231479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45999.706225231479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45999.706225231479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45999.706225231479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45999.706225231479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45999.706225231479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45999.706225231479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45999.706225231479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45999.706225231479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45999.706225231479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45999.706225231479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45999.706225231479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45999.706225231479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45999.706225231479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45999.706225231479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45999.706225231479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45999.706225231479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45999.706225231479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45999.706225231479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45999.706225231479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45999.706225231479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45999.706225231479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45999.706225231479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45999.706225231479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45999.706225231479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45999.706225231479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45999.706225231479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45999.706225231479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45999.706225231479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45999.706225231479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45999.706225231479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45999.706225231479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45999.706225231479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45999.706225231479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45999.706225231479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45999.706225231479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45999.706225231479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45999.706225231479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45999.706225231479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45999.706225231479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45999.706225231479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45999.706225231479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45999.706225231479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45999.706225231479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45999.706225231479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45999.706225231479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45999.706225231479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45999.706225231479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45999.706225231479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45999.706225231479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45999.706225231479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45999.706225231479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45999.706225231479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45999.706225231479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45999.706225231479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45999.706225231479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45999.706225231479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45999.706225231479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45999.706225231479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45999.706225231479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45999.706225231479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45999.706225231479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45999.706225231479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45999.706225231479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45999.706225231479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45999.706225231479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45999.706225231479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45999.706225231479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45999.706225231479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45999.706225231479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45999.706225231479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45999.706225231479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45999.706225231479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45999.706225231479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45999.706225231479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45999.706225231479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45999.706225231479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45999.706225231479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45999.706225231479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45999.706225231479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45999.706225231479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45999.706225231479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45999.706225231479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45999.706225231479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45999.706225231479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45999.706225231479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45999.706225231479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45999.706225231479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45999.706225231479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45999.706225231479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45999.706225231479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45999.706225231479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45999.706225231479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45999.706225231479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45999.706225231479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45999.706225231479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45999.706225231479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45999.706225231479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45999.706225231479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45999.706225231479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45999.706225231479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45999.706225231479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45999.706225231479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45999.706225231479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45999.706225231479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45999.706225231479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45999.706225231479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45999.706225231479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45999.706225231479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45999.706225231479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45999.706225231479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45999.706225231479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45999.706225231479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45999.706225231479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45999.706225231479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45999.706225231479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45999.706225231479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45999.706225231479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45999.706225231479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45999.706225231479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45999.706225231479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45999.706225231479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45999.706225231479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45999.706225231479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45999.706225231479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45999.706225231479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45999.706225231479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45999.706225231479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45999.706225231479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45999.706225231479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45999.706225231479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45999.706225231479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45999.706225231479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45999.706225231479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45999.706225231479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45999.706225231479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45999.706225231479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45999.706225231479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45999.706225231479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45999.706225231479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45999.706225231479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45999.706225231479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45999.706225231479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45999.706225231479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45999.706225231479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45999.706225231479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45999.706225231479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45999.706225231479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45999.706225231479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45999.706225231479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45999.706225231479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45999.706225231479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45999.706225231479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45999.706225231479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45999.706225231479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45999.706225231479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45999.706225231479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45999.706225231479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45999.706225231479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45999.706225231479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45999.706225231479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45999.706225231479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45999.706225231479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45999.706225231479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45999.706225231479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45999.706225231479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45999.706225231479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45999.706225231479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45999.706225231479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45999.706225231479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45999.706225231479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45999.706225231479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45999.706225231479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45999.706225231479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45999.706225231479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45999.706225231479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45999.706225231479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45999.706225231479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45999.706225231479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45999.706225231479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45999.706225231479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45999.706225231479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45999.706225231479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45999.706225231479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45999.706225231479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45999.706225231479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45999.706225231479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45999.706225231479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45999.706225231479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45999.706225231479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45999.706225231479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45999.706225231479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45999.706225231479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45999.706225231479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45999.706225231479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45999.706225231479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45999.706225231479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45999.706225231479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45999.706225231479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45999.706225231479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45999.706225231479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45999.706225231479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45999.706225231479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45999.706225231479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45999.706225231479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45999.706225231479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45999.706225231479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45999.706225231479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45999.706225231479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45999.706225231479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45999.706225231479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45999.706225231479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45999.706225231479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45999.706225231479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45999.706225231479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45999.706225231479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45999.706225231479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45999.706225231479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45999.706225231479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45999.706225231479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45999.706225231479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45999.706225231479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45999.706225231479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45999.706225231479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45999.706225231479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45999.706225231479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45999.706225231479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45999.706225231479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45999.706225231479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45999.706225231479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45999.706225231479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45999.706225231479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45999.706225231479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45999.706225231479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45999.706225231479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45999.706225231479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45999.706225231479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45999.706225231479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45999.706225231479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45999.706225231479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45999.706225231479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45999.706225231479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45999.706225231479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45999.706225231479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45999.706225231479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45999.706225231479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45999.706225231479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45999.706225231479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45999.706225231479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45999.706225231479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45999.706225231479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45999.706225231479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45999.706225231479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45999.706225231479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45999.706225231479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45999.706225231479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45999.706225231479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45999.706225231479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45999.706225231479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45999.706225231479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45999.706225231479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45999.706225231479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45999.706225231479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45999.706225231479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45999.706225231479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45999.706225231479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45999.706225231479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45999.706225231479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45999.706225231479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45999.706225231479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45999.706225231479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45999.706225231479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45999.706225231479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45999.706225231479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45999.706225231479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45999.706225231479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45999.706225231479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45999.706225231479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45999.706225231479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45999.706225231479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45999.706225231479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45999.706225231479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45999.706225231479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45999.706225231479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45999.706225231479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45999.706225231479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45999.706225231479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45999.706225231479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45999.706225231479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45999.706225231479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45999.706225231479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45999.706225231479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45999.706225231479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45999.706225231479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45999.706225231479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45999.706225231479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45999.706225231479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45999.706225231479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45999.706225231479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45999.706225231479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45999.706225231479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45999.706225231479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45999.706225231479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45999.706225231479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45999.706225231479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45999.706225231479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45999.706225231479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45999.706225231479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45999.706225231479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45999.706225231479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45999.706225231479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45999.706225231479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45999.706225231479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45999.706225231479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45999.706225231479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45999.706225231479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45999.706225231479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45999.706225231479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45999.706225231479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45999.706225231479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45999.706225231479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45999.706225231479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45999.706225231479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45999.706225231479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45999.706225231479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45999.706225231479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45999.706225231479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45999.706225231479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45999.706225231479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45999.706225231479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45999.706225231479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45999.706225231479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45999.706225231479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45999.706225231479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45999.706225231479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45999.706225231479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45999.706225231479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45999.706225231479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45999.706225231479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45999.706225231479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45999.706225231479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45999.706225231479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45999.706225231479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45999.706225231479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45999.706225231479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45999.706225231479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45999.706225231479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45999.706225231479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45999.706225231479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45999.706225231479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45999.706225231479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45999.706225231479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45999.706225231479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45999.706225231479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45999.706225231479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45999.706225231479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45999.706225231479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45999.706225231479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45999.706225231479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45999.706225231479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45999.706225231479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45999.706225231479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45999.706225231479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45999.706225231479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45999.706225231479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45999.706225231479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45999.706225231479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45999.706225231479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45999.706225231479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45999.706225231479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45999.706225231479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45999.706225231479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45999.706225231479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45999.706225231479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45999.706225231479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45999.706225231479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45999.706225231479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45999.706225231479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45999.706225231479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45999.706225231479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45999.706225231479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45999.706225231479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45999.706225231479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45999.706225231479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45999.706225231479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45999.706225231479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45999.706225231479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45999.706225231479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45999.706225231479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45999.706225231479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45999.706225231479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45999.706225231479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45999.706225231479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45999.706225231479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45999.706225231479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45999.706225231479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45999.706225231479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45999.706225231479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45999.706225231479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45999.706225231479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45999.706225231479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45999.706225231479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45999.706225231479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45999.706225231479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45999.706225231479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45999.706225231479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45999.706225231479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45999.706225231479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45999.706225231479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45999.706225231479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45999.706225231479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45999.706225231479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45999.706225231479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45999.706225231479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45999.706225231479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45999.706225231479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45999.706225231479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45999.706225231479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45999.706225231479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45999.706225231479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45999.706225231479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45999.706225231479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45999.706225231479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45999.706225231479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45999.706225231479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45999.706225231479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45999.706225231479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45999.706225231479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45999.706225231479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45999.706225231479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45999.706225231479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45999.706225231479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45999.706225231479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45999.706225231479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45999.706225231479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45999.706225231479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45999.706225231479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45999.706225231479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45999.706225231479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45999.706225231479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45999.706225231479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45999.706225231479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45999.706225231479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45999.706225231479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45999.706225231479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45999.706225231479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45999.706225231479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45999.706225231479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45999.706225231479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45999.706225231479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45999.706225231479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45999.706225231479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45999.706225231479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45999.706225231479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45999.706225231479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45999.706225231479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45999.706225231479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45999.706225231479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45999.706225231479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45999.706225231479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45999.706225231479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45999.706225231479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45999.706225231479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45999.706225231479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45999.706225231479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45999.706225231479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45999.706225231479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45999.706225231479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45999.706225231479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45999.706225231479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45999.706225231479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45999.706225231479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45999.706225231479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45999.706225231479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45999.706225231479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45999.706225231479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45999.706225231479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45999.706225231479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45999.706225231479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45999.706225231479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45999.706225231479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45999.706225231479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45999.706225231479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45999.706225231479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45999.706225231479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45999.706225231479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45999.706225231479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45999.706225231479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45999.706225231479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45999.706225231479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45999.706225231479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45999.706225231479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45999.706225231479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45999.706225231479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45999.706225231479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45999.706225231479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45999.706225231479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45999.706225231479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45999.706225231479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45999.706225231479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45999.706225231479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45999.706225231479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45999.706225231479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45999.706225231479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45999.706225231479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45999.706225231479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45999.706225231479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45999.706225231479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45999.706225231479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45999.706225231479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45999.706225231479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45999.706225231479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45999.706225231479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45999.706225231479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45999.706225231479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45999.706225231479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45999.706225231479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45999.706225231479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45999.706225231479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45999.706225231479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45999.706225231479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45999.706225231479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45999.706225231479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45999.706225231479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45999.706225231479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45999.706225231479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45999.706225231479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45999.706225231479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45999.706225231479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45999.706225231479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45999.706225231479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45999.706225231479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45999.706225231479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45999.706225231479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45999.706225231479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45999.706225231479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45999.706225231479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45999.706225231479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45999.706225231479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45999.706225231479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45999.706225231479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45999.706225231479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45999.706225231479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45999.706225231479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45999.706225231479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45999.706225231479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45999.706225231479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45999.706225231479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45999.706225231479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45999.706225231479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45999.706225231479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45999.706225231479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45999.706225231479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45999.706225231479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45999.706225231479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45999.706225231479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45999.706225231479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45999.706225231479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45999.706225231479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45999.706225231479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45999.706225231479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45999.706225231479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45999.706225231479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45999.706225231479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45999.706225231479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45999.706225231479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45999.706225231479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45999.706225231479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45999.706225231479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45999.706225231479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45999.706225231479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45999.706225231479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45999.706225231479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45999.706225231479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45999.706225231479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45999.706225231479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45999.706225231479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45999.706225231479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45999.706225231479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45999.706225231479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45999.706225231479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45999.706225231479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45999.706225231479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45999.706225231479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45999.706225231479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45999.706225231479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45999.706225231479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45999.706225231479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45999.706225231479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45999.706225231479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45999.706225231479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45999.706225231479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45999.706225231479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45999.706225231479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45999.706225231479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45999.706225231479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45999.706225231479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45999.706225231479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45999.706225231479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45999.706225231479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45999.706225231479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45999.706225231479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45999.706225231479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45999.706225231479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45999.706225231479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45999.706225231479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45999.706225231479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45999.706225231479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45999.706225231479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45999.706225231479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45999.706225231479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45999.706225231479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45999.706225231479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45999.706225231479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45999.706225231479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45999.706225231479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45999.706225231479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45999.706225231479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45999.706225231479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45999.706225231479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45999.706225231479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45999.706225231479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45999.706225231479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45999.706225231479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45999.706225231479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45999.706225231479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45999.706225231479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45999.706225231479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45999.706225231479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45999.706225231479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45999.706225231479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45999.706225231479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45999.706225231479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45999.706225231479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45999.706225231479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45999.706225231479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45999.706225231479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45999.706225231479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45999.706225231479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45999.706225231479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45999.706225231479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45999.706225231479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45999.706225231479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45999.706225231479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45999.706225231479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45999.706225231479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45999.706225231479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45999.706225231479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45999.706225231479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45999.706225231479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45999.706225231479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45999.706225231479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45999.706225231479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45999.706225231479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45999.706225231479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45999.706225231479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45999.706225231479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45999.706225231479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45999.706225231479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45999.706225231479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45999.706225231479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45999.706225231479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45999.706225231479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45999.706225231479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45999.706225231479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45999.706225231479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45999.706225231479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45999.706225231479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45999.706225231479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45999.706225231479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45999.706225231479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45999.706225231479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45999.706225231479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45999.706225231479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45999.706225231479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45999.706225231479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45999.706225231479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45999.706225231479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45999.706225231479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45999.706225231479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45999.706225231479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45999.706225231479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45999.706225231479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45999.706225231479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45999.706225231479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45999.706225231479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45999.706225231479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45999.706225231479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45999.706225231479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45999.706225231479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45999.706225231479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45999.706225231479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45999.706225231479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45999.706225231479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45999.706225231479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45999.706225231479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45999.706225231479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45999.706225231479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45999.706225231479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45999.706225231479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45999.706225231479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45999.706225231479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45999.706225231479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45999.706225231479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45999.706225231479</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296.22550763888285</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0.91208171295875218</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45999.706225231479</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0.40739421296166256</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7.1271527776843868E-2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45999.706225231479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45999.706225231479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45999.706225231479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45999.706225231479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45999.706225231479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45999.706225231479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45999.706225231479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45999.706225231479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45999.706225231479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45999.706225231479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45999.706225231479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45999.706225231479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45999.706225231479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45999.706225231479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45999.706225231479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45999.706225231479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45999.706225231479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45999.706225231479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45999.706225231479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45999.706225231479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45999.706225231479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45999.706225231479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45999.706225231479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45999.706225231479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45999.706225231479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45999.706225231479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45999.706225231479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45999.706225231479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45999.706225231479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45999.706225231479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45999.706225231479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45999.706225231479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45999.706225231479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45999.706225231479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45999.706225231479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45999.706225231479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45999.706225231479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45999.706225231479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45999.706225231479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45999.706225231479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45999.706225231479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45999.706225231479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45999.706225231479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45999.706225231479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45999.706225231479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45999.706225231479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45999.706225231479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45999.706225231479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45999.706225231479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45999.706225231479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45999.706225231479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45999.706225231479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45999.706225231479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45999.706225231479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45999.706225231479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45999.706225231479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45999.706225231479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45999.706225231479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45999.706225231479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45999.706225231479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45999.706225231479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45999.706225231479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45999.706225231479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45999.706225231479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45999.706225231479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45999.706225231479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45999.706225231479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45999.706225231479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45999.706225231479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45999.706225231479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45999.706225231479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45999.706225231479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45999.706225231479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45999.706225231479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45999.706225231479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45999.706225231479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45999.706225231479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45999.706225231479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45999.706225231479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45999.706225231479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45999.706225231479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45999.706225231479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45999.706225231479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45999.706225231479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45999.706225231479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45999.706225231479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45999.706225231479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45999.706225231479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45999.706225231479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45999.706225231479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45999.706225231479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45999.706225231479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45999.706225231479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45999.706225231479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45999.706225231479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45999.706225231479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45999.706225231479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45999.706225231479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45999.706225231479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45999.706225231479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45999.706225231479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45999.706225231479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45999.706225231479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45999.706225231479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45999.706225231479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45999.706225231479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45999.706225231479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45999.706225231479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45999.706225231479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45999.706225231479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45999.706225231479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45999.706225231479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45999.706225231479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45999.706225231479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45999.706225231479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45999.706225231479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45999.706225231479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45999.706225231479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45999.706225231479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45999.706225231479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45999.706225231479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45999.706225231479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45999.706225231479</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107.87416504629073</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73.517347916662402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51.045114120366634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18.33292662036547</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2.5987368055502884</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2</v>
      </c>
      <c r="D7" s="37" t="s">
        <v>38243</v>
      </c>
      <c r="E7" s="37" t="s">
        <v>39143</v>
      </c>
      <c r="F7" s="38">
        <v>45999.651087962964</v>
      </c>
      <c r="G7" s="131">
        <f ca="1">IFERROR(NOW()-F7,"")</f>
        <v>5.5137037037638947E-2</v>
      </c>
      <c r="H7" s="38">
        <v>45999.642465277779</v>
      </c>
      <c r="I7" s="37" t="str">
        <f>IFERROR(VLOOKUP(D7,DB!A:F,6,0),"")</f>
        <v>SCECO</v>
      </c>
      <c r="J7" s="37" t="str">
        <f>IFERROR(VLOOKUP(D7,DB!A:G,7,0),"")</f>
        <v>Haj Removal</v>
      </c>
      <c r="K7" s="37" t="s">
        <v>39144</v>
      </c>
      <c r="L7" s="37" t="str">
        <f>IFERROR(VLOOKUP(D7,DB!A:I,9,0),"")</f>
        <v>Latis</v>
      </c>
    </row>
    <row r="8" spans="1:13" ht="30.75">
      <c r="A8" s="37" t="s">
        <v>39145</v>
      </c>
      <c r="B8" s="37" t="str">
        <f>IFERROR(VLOOKUP(D8,DB!A:K,11,0),"")</f>
        <v>R5</v>
      </c>
      <c r="C8" s="37">
        <v>1</v>
      </c>
      <c r="D8" s="100" t="s">
        <v>38196</v>
      </c>
      <c r="E8" s="37" t="s">
        <v>39143</v>
      </c>
      <c r="F8" s="38"/>
      <c r="G8" s="131">
        <f ca="1">IFERROR(NOW()-F8,"")</f>
        <v>45999.706225000002</v>
      </c>
      <c r="H8" s="38">
        <v>45999.642465277779</v>
      </c>
      <c r="I8" s="37" t="str">
        <f>IFERROR(VLOOKUP(D8,DB!A:F,6,0),"")</f>
        <v>SCECO</v>
      </c>
      <c r="J8" s="37" t="str">
        <f>IFERROR(VLOOKUP(D8,DB!A:G,7,0),"")</f>
        <v>Haj Removal</v>
      </c>
      <c r="K8" s="37" t="s">
        <v>39146</v>
      </c>
      <c r="L8" s="37" t="str">
        <f>IFERROR(VLOOKUP(D8,DB!A:I,9,0),"")</f>
        <v>Latis</v>
      </c>
    </row>
    <row r="9" spans="1:13" ht="30.75">
      <c r="A9" s="100" t="s">
        <v>39145</v>
      </c>
      <c r="B9" s="37" t="str">
        <f>IFERROR(VLOOKUP(D9,DB!A:K,11,0),"")</f>
        <v>R5</v>
      </c>
      <c r="C9" s="37">
        <v>1</v>
      </c>
      <c r="D9" s="100" t="s">
        <v>38349</v>
      </c>
      <c r="E9" s="37" t="s">
        <v>39143</v>
      </c>
      <c r="F9" s="38"/>
      <c r="G9" s="131">
        <f ca="1">IFERROR(NOW()-F9,"")</f>
        <v>45999.706225000002</v>
      </c>
      <c r="H9" s="38">
        <v>45999.642465277779</v>
      </c>
      <c r="I9" s="37" t="str">
        <f>IFERROR(VLOOKUP(D9,DB!A:F,6,0),"")</f>
        <v>SCECO</v>
      </c>
      <c r="J9" s="37" t="str">
        <f>IFERROR(VLOOKUP(D9,DB!A:G,7,0),"")</f>
        <v>Haj Removal</v>
      </c>
      <c r="K9" s="37" t="s">
        <v>39146</v>
      </c>
      <c r="L9" s="37" t="str">
        <f>IFERROR(VLOOKUP(D9,DB!A:I,9,0),"")</f>
        <v>Latis</v>
      </c>
    </row>
    <row r="10" spans="1:13" ht="30.75">
      <c r="A10" s="37" t="s">
        <v>39145</v>
      </c>
      <c r="B10" s="37" t="str">
        <f>IFERROR(VLOOKUP(D10,DB!A:K,11,0),"")</f>
        <v>R5</v>
      </c>
      <c r="C10" s="37">
        <v>2</v>
      </c>
      <c r="D10" s="37" t="s">
        <v>38311</v>
      </c>
      <c r="E10" s="37" t="s">
        <v>39143</v>
      </c>
      <c r="F10" s="38"/>
      <c r="G10" s="131">
        <f ca="1">IFERROR(NOW()-F10,"")</f>
        <v>45999.706225000002</v>
      </c>
      <c r="H10" s="38">
        <v>45999.642465277779</v>
      </c>
      <c r="I10" s="37" t="str">
        <f>IFERROR(VLOOKUP(D10,DB!A:F,6,0),"")</f>
        <v>SCECO</v>
      </c>
      <c r="J10" s="37" t="str">
        <f>IFERROR(VLOOKUP(D10,DB!A:G,7,0),"")</f>
        <v>Haj Removal</v>
      </c>
      <c r="K10" s="37" t="s">
        <v>39146</v>
      </c>
      <c r="L10" s="37" t="str">
        <f>IFERROR(VLOOKUP(D10,DB!A:I,9,0),"")</f>
        <v>Latis</v>
      </c>
    </row>
    <row r="11" spans="1:13" ht="30.75">
      <c r="A11" s="37" t="s">
        <v>39145</v>
      </c>
      <c r="B11" s="37" t="str">
        <f>IFERROR(VLOOKUP(D11,DB!A:K,11,0),"")</f>
        <v>R5</v>
      </c>
      <c r="C11" s="37">
        <v>2</v>
      </c>
      <c r="D11" s="37" t="s">
        <v>38223</v>
      </c>
      <c r="E11" s="37" t="s">
        <v>39143</v>
      </c>
      <c r="F11" s="38"/>
      <c r="G11" s="131">
        <f ca="1">IFERROR(NOW()-F11,"")</f>
        <v>45999.706224652778</v>
      </c>
      <c r="H11" s="38">
        <v>45999.642465277779</v>
      </c>
      <c r="I11" s="37" t="str">
        <f>IFERROR(VLOOKUP(D11,DB!A:F,6,0),"")</f>
        <v>SCECO</v>
      </c>
      <c r="J11" s="37" t="str">
        <f>IFERROR(VLOOKUP(D11,DB!A:G,7,0),"")</f>
        <v>Haj Removal</v>
      </c>
      <c r="K11" s="37" t="s">
        <v>39144</v>
      </c>
      <c r="L11" s="37" t="str">
        <f>IFERROR(VLOOKUP(D11,DB!A:I,9,0),"")</f>
        <v>Latis</v>
      </c>
    </row>
    <row r="12" spans="1:13" ht="30.75">
      <c r="A12" s="37" t="s">
        <v>39145</v>
      </c>
      <c r="B12" s="37" t="str">
        <f>IFERROR(VLOOKUP(D12,DB!A:K,11,0),"")</f>
        <v>R5</v>
      </c>
      <c r="C12" s="37">
        <v>1</v>
      </c>
      <c r="D12" s="37" t="s">
        <v>38244</v>
      </c>
      <c r="E12" s="37" t="s">
        <v>39143</v>
      </c>
      <c r="F12" s="38"/>
      <c r="G12" s="131">
        <f ca="1">IFERROR(NOW()-F12,"")</f>
        <v>45999.706224652778</v>
      </c>
      <c r="H12" s="38">
        <v>45999.642465277779</v>
      </c>
      <c r="I12" s="37" t="str">
        <f>IFERROR(VLOOKUP(D12,DB!A:F,6,0),"")</f>
        <v>SCECO</v>
      </c>
      <c r="J12" s="37" t="str">
        <f>IFERROR(VLOOKUP(D12,DB!A:G,7,0),"")</f>
        <v>Haj Removal</v>
      </c>
      <c r="K12" s="37" t="s">
        <v>39147</v>
      </c>
      <c r="L12" s="37" t="str">
        <f>IFERROR(VLOOKUP(D12,DB!A:I,9,0),"")</f>
        <v>Latis</v>
      </c>
    </row>
    <row r="13" spans="1:13" ht="30.75">
      <c r="A13" s="37" t="s">
        <v>39145</v>
      </c>
      <c r="B13" s="37" t="str">
        <f>IFERROR(VLOOKUP(D13,DB!A:K,11,0),"")</f>
        <v>R5</v>
      </c>
      <c r="C13" s="37">
        <v>1</v>
      </c>
      <c r="D13" s="37" t="s">
        <v>38185</v>
      </c>
      <c r="E13" s="37" t="s">
        <v>39143</v>
      </c>
      <c r="F13" s="38"/>
      <c r="G13" s="131">
        <f ca="1">IFERROR(NOW()-F13,"")</f>
        <v>45999.706224652778</v>
      </c>
      <c r="H13" s="38">
        <v>45999.642465277779</v>
      </c>
      <c r="I13" s="37" t="str">
        <f>IFERROR(VLOOKUP(D13,DB!A:F,6,0),"")</f>
        <v>SCECO</v>
      </c>
      <c r="J13" s="37" t="str">
        <f>IFERROR(VLOOKUP(D13,DB!A:G,7,0),"")</f>
        <v>Haj Removal</v>
      </c>
      <c r="K13" s="37" t="s">
        <v>39147</v>
      </c>
      <c r="L13" s="37" t="str">
        <f>IFERROR(VLOOKUP(D13,DB!A:I,9,0),"")</f>
        <v>Latis</v>
      </c>
    </row>
    <row r="14" spans="1:13" ht="30.75">
      <c r="A14" s="37" t="s">
        <v>39145</v>
      </c>
      <c r="B14" s="37" t="str">
        <f>IFERROR(VLOOKUP(D14,DB!A:K,11,0),"")</f>
        <v>R5</v>
      </c>
      <c r="C14" s="37">
        <v>1</v>
      </c>
      <c r="D14" s="37" t="s">
        <v>38566</v>
      </c>
      <c r="E14" s="37" t="s">
        <v>39143</v>
      </c>
      <c r="F14" s="38"/>
      <c r="G14" s="131">
        <f ca="1">IFERROR(NOW()-F14,"")</f>
        <v>45999.706224652778</v>
      </c>
      <c r="H14" s="38">
        <v>45999.642465277779</v>
      </c>
      <c r="I14" s="37" t="str">
        <f>IFERROR(VLOOKUP(D14,DB!A:F,6,0),"")</f>
        <v>SCECO</v>
      </c>
      <c r="J14" s="37" t="str">
        <f>IFERROR(VLOOKUP(D14,DB!A:G,7,0),"")</f>
        <v>Haj Removal</v>
      </c>
      <c r="K14" s="37" t="s">
        <v>39147</v>
      </c>
      <c r="L14" s="37" t="str">
        <f>IFERROR(VLOOKUP(D14,DB!A:I,9,0),"")</f>
        <v>Latis</v>
      </c>
    </row>
    <row r="15" spans="1:13">
      <c r="A15" s="37" t="s">
        <v>39148</v>
      </c>
      <c r="B15" s="37" t="str">
        <f>IFERROR(VLOOKUP(D15,DB!A:K,11,0),"")</f>
        <v>R5</v>
      </c>
      <c r="C15" s="37">
        <v>2</v>
      </c>
      <c r="D15" s="37" t="s">
        <v>32550</v>
      </c>
      <c r="E15" s="37" t="s">
        <v>39109</v>
      </c>
      <c r="F15" s="38">
        <v>45999.696412037039</v>
      </c>
      <c r="G15" s="131">
        <f ca="1">IFERROR(NOW()-F15,"")</f>
        <v>9.8129629623144865E-3</v>
      </c>
      <c r="H15" s="38">
        <v>45999.667881944442</v>
      </c>
      <c r="I15" s="37" t="str">
        <f>IFERROR(VLOOKUP(D15,DB!A:F,6,0),"")</f>
        <v>SCECO</v>
      </c>
      <c r="J15" s="37" t="str">
        <f>IFERROR(VLOOKUP(D15,DB!A:G,7,0),"")</f>
        <v>Good</v>
      </c>
      <c r="K15" s="37" t="s">
        <v>39149</v>
      </c>
      <c r="L15" s="37" t="str">
        <f>IFERROR(VLOOKUP(D15,DB!A:I,9,0),"")</f>
        <v>Latis</v>
      </c>
    </row>
    <row r="16" spans="1:13">
      <c r="A16" s="37"/>
      <c r="B16" s="37" t="str">
        <f>IFERROR(VLOOKUP(D16,DB!A:K,11,0),"")</f>
        <v/>
      </c>
      <c r="C16" s="37"/>
      <c r="D16" s="37"/>
      <c r="E16" s="37"/>
      <c r="F16" s="38"/>
      <c r="G16" s="131">
        <f ca="1">IFERROR(NOW()-F16,"")</f>
        <v>45999.706225231479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45999.706225231479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45999.706225231479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45999.706225231479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45999.706225231479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45999.706225231479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45999.706225231479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45999.706225231479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45999.706225231479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45999.706225231479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45999.706225231479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45999.706225231479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45999.706225231479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45999.706225231479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45999.706225231479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45999.706225231479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45999.706225231479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45999.706225231479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45999.706225231479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45999.706225231479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45999.706225231479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45999.706225231479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45999.706225231479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45999.706225231479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45999.706225231479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45999.706225231479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45999.706225231479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45999.706225231479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45999.706225231479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45999.706225231479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45999.706225231479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45999.706225231479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45999.706225231479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45999.706225231479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45999.706225231479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45999.706225231479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45999.706225231479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45999.706225231479</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7.4755324072611984E-2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45999.706225231479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45999.706225231479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45999.706225231479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45999.706225231479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45999.706225231479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45999.706225231479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45999.706225231479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45999.706225231479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45999.706225231479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45999.706225231479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45999.706225231479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45999.706225231479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45999.706225231479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45999.706225231479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45999.706225231479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45999.706225231479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45999.706225231479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45999.706225231479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45999.706225231479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45999.706225231479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45999.706225231479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45999.706225231479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45999.706225231479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45999.706225231479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45999.706225231479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45999.706225231479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45999.706225231479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45999.706225231479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45999.706225231479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45999.706225231479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45999.706225231479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45999.706225231479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45999.706225231479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45999.706225231479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45999.706225231479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45999.706225231479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45999.706225231479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45999.706225231479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45999.706225231479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45999.706225231479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45999.706225231479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45999.706225231479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45999.706225231479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45999.706225231479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45999.706225231479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45999.706225231479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45999.706225231479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45999.706225231479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45999.706225231479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45999.706225231479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45999.706225231479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45999.706225231479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45999.706225231479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45999.706225231479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45999.706225231479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45999.706225231479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45999.706225231479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45999.706225231479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45999.706225231479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45999.706225231479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45999.706225231479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45999.706225231479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45999.706225231479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45999.706225231479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45999.706225231479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45999.706225231479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45999.706225231479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45999.706225231479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45999.706225231479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45999.706225231479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45999.706225231479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45999.706225231479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45999.706225231479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45999.706225231479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45999.706225231479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45999.706225231479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45999.706225231479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45999.706225231479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45999.706225231479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45999.706225231479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45999.706225231479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45999.706225231479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45999.706225231479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45999.706225231479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45999.706225231479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45999.706225231479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45999.706225231479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45999.706225231479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45999.706225231479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45999.706225231479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45999.706225231479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45999.706225231479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45999.706225231479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45999.706225231479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45999.706225231479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45999.706225231479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45999.706225231479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45999.706225231479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45999.706225231479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45999.706225231479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45999.706225231479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45999.706225231479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45999.706225231479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45999.706225231479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45999.706225231479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45999.706225231479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45999.706225231479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45999.706225231479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45999.706225231479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45999.706225231479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45999.706225231479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45999.706225231479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45999.706225231479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45999.706225231479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45999.706225231479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45999.706225231479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45999.706225231479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45999.706225231479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45999.706225231479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45999.706225231479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45999.706225231479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45999.706225231479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45999.706225231479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45999.706225231479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45999.706225231479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45999.706225231479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45999.706225231479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45999.706225231479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45999.706225231479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45999.706225231479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45999.706225231479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45999.706225231479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45999.706225231479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45999.706225231479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45999.706225231479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45999.706225231479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45999.706225231479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45999.706225231479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45999.706225231479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45999.706225231479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45999.706225231479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45999.706225231479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45999.706225231479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45999.706225231479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45999.706225231479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45999.706225231479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45999.706225231479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45999.706225231479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45999.706225231479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45999.706225231479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45999.706225231479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45999.706225231479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45999.706225231479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45999.706225231479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45999.706225231479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45999.706225231479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45999.706225231479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45999.706225231479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45999.706225231479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45999.706225231479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45999.706225231479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45999.706225231479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45999.706225231479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45999.706225231479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45999.706225231479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45999.706225231479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45999.706225231479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45999.706225231479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45999.706225231479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45999.706225231479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45999.706225231479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45999.706225231479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45999.706225231479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45999.706225231479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45999.706225231479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45999.706225231479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45999.706225231479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45999.706225231479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45999.706225231479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45999.706225231479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45999.706225231479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45999.706225231479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45999.706225231479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45999.706225231479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45999.706225231479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45999.706225231479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45999.706225231479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45999.706225231479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45999.706225231479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45999.706225231479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45999.706225231479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45999.706225231479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45999.706225231479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45999.706225231479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45999.706225231479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45999.706225231479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45999.706225231479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45999.706225231479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45999.706225231479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45999.706225231479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45999.706225231479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45999.706225231479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45999.706225231479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45999.706225231479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45999.706225231479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45999.706225231479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45999.706225231479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45999.706225231479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45999.706225231479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45999.706225231479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45999.706225231479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45999.706225231479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45999.706225231479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45999.706225231479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45999.706225231479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45999.706225231479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45999.706225231479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45999.706225231479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45999.706225231479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45999.706225231479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45999.706225231479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45999.706225231479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45999.706225231479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45999.706225231479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45999.706225231479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45999.706225231479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45999.706225231479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45999.706225231479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45999.706225231479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45999.706225231479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45999.706225231479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45999.706225231479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45999.706225231479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45999.706225231479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45999.706225231479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45999.706225231479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45999.706225231479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45999.706225231479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45999.706225231479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45999.706225231479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45999.706225231479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45999.706225231479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45999.706225231479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45999.706225231479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45999.706225231479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45999.706225231479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45999.706225231479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45999.706225231479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45999.706225231479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45999.706225231479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45999.706225231479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45999.706225231479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45999.706225231479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45999.706225231479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45999.706225231479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45999.706225231479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45999.706225231479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45999.706225231479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45999.706225231479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45999.706225231479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45999.706225231479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45999.706225231479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45999.706225231479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45999.706225231479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45999.706225231479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45999.706225231479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45999.706225231479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45999.706225231479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45999.706225231479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45999.706225231479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45999.706225231479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45999.706225231479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45999.706225231479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45999.706225231479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45999.706225231479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45999.706225231479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45999.706225231479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45999.706225231479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45999.706225231479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45999.706225231479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45999.706225231479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45999.706225231479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45999.706225231479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45999.706225231479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45999.706225231479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45999.706225231479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45999.706225231479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45999.706225231479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45999.706225231479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45999.706225231479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45999.706225231479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45999.706225231479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45999.706225231479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45999.706225231479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45999.706225231479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45999.706225231479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45999.706225231479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45999.706225231479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45999.706225231479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45999.706225231479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45999.706225231479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45999.706225231479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45999.706225231479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45999.706225231479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45999.706225231479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45999.706225231479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45999.706225231479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45999.706225231479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45999.706225231479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45999.706225231479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45999.706225231479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45999.706225231479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45999.706225231479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45999.706225231479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45999.706225231479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45999.706225231479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45999.706225231479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45999.706225231479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45999.706225231479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45999.706225231479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45999.706225231479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45999.706225231479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45999.706225231479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45999.706225231479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45999.706225231479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45999.706225231479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45999.706225231479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45999.706225231479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45999.706225231479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45999.706225231479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45999.706225231479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45999.706225231479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45999.706225231479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45999.706225231479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45999.706225231479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45999.706225231479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45999.706225231479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45999.706225231479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45999.706225231479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45999.706225231479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45999.706225231479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45999.706225231479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45999.706225231479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45999.706225231479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45999.706225231479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45999.706225231479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45999.706225231479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45999.706225231479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45999.706225231479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45999.706225231479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45999.706225231479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45999.706225231479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45999.706225231479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45999.706225231479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45999.706225231479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45999.706225231479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45999.706225231479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45999.706225231479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45999.706225231479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45999.706225231479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45999.706225231479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45999.706225231479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45999.706225231479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45999.706225231479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45999.706225231479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45999.706225231479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45999.706225231479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45999.706225231479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45999.706225231479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45999.706225231479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45999.706225231479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45999.706225231479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45999.706225231479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45999.706225231479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45999.706225231479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45999.706225231479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45999.706225231479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45999.706225231479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45999.706225231479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45999.706225231479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45999.706225231479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45999.706225231479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45999.706225231479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45999.706225231479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45999.706225231479</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45999.706225231479</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2025-12-08T13:57:33Z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