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51" documentId="120_S{2AC9BD13-BADA-5192-A53E-5A8FF88502F6}" xr6:coauthVersionLast="47" xr6:coauthVersionMax="47" xr10:uidLastSave="{97E2DDC0-BFFC-439D-8FF7-4EC4EBF36DA1}"/>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3" i="4"/>
  <c r="B4" i="4"/>
  <c r="B5" i="4"/>
  <c r="B6" i="4"/>
  <c r="B7" i="4"/>
  <c r="B8" i="4"/>
  <c r="B9" i="4"/>
  <c r="B6" i="2"/>
  <c r="G6" i="2"/>
  <c r="I6" i="2"/>
  <c r="J6" i="2"/>
  <c r="L6" i="2"/>
  <c r="L18" i="5"/>
  <c r="J18" i="5"/>
  <c r="I18" i="5"/>
  <c r="B18" i="5"/>
  <c r="G3" i="9"/>
  <c r="G4" i="9"/>
  <c r="G5" i="9"/>
  <c r="G6" i="9"/>
  <c r="G7" i="9"/>
  <c r="I3" i="9"/>
  <c r="I4" i="9"/>
  <c r="I5"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L4"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G5" i="4"/>
  <c r="I5" i="4"/>
  <c r="J5" i="4"/>
  <c r="L5" i="4"/>
  <c r="G6" i="4"/>
  <c r="I6" i="4"/>
  <c r="J6" i="4"/>
  <c r="L6" i="4"/>
  <c r="G7" i="4"/>
  <c r="I7" i="4"/>
  <c r="J7" i="4"/>
  <c r="L7"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G2" i="4"/>
  <c r="B4" i="2"/>
  <c r="G4" i="2"/>
  <c r="I4" i="2"/>
  <c r="J4" i="2"/>
  <c r="L4" i="2"/>
  <c r="G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<sst xmlns="http://schemas.openxmlformats.org/spreadsheetml/2006/main" count="180281" uniqueCount="39127">
  <si>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</si>
  <si>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</si>
  <si>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</si>
  <si>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</si>
  <si>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</si>
  <si>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</si>
  <si>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</si>
  <si>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</si>
  <si>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</si>
  <si>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</si>
  <si>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</si>
  <si>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</si>
  <si>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</si>
  <si>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</si>
  <si>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</si>
  <si>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</si>
  <si>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</si>
  <si>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</si>
  <si>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</si>
  <si>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</si>
  <si>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</si>
  <si>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</si>
  <si>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</si>
  <si>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</si>
  <si>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</si>
  <si>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</si>
  <si>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</si>
  <si>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</si>
  <si>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</si>
  <si>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</si>
  <si>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</si>
  <si>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</si>
  <si>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</si>
  <si>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</si>
  <si>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</si>
  <si>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</si>
  <si>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</si>
  <si>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</si>
  <si>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</si>
  <si>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</si>
  <si>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</si>
  <si>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</si>
  <si>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</si>
  <si>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</si>
  <si>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</si>
  <si>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</si>
  <si>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</si>
  <si>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</si>
  <si>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</si>
  <si>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</si>
  <si>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</si>
  <si>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</si>
  <si>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</si>
  <si>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</si>
  <si>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</si>
  <si>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</si>
  <si>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</si>
  <si>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</si>
  <si>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</si>
  <si>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</si>
  <si>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</si>
  <si>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</si>
  <si>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</si>
  <si>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</si>
  <si>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</si>
  <si>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</si>
  <si>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</si>
  <si>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</si>
  <si>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</si>
  <si>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</si>
  <si>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</si>
  <si>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</si>
  <si>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</si>
  <si>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</si>
  <si>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</si>
  <si>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</si>
  <si>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</si>
  <si>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</si>
  <si>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</si>
  <si>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</si>
  <si>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</si>
  <si>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</si>
  <si>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</si>
  <si>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</si>
  <si>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</si>
  <si>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</si>
  <si>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</si>
  <si>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</si>
  <si>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</si>
  <si>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</si>
  <si>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</si>
  <si>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</si>
  <si>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</si>
  <si>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</si>
  <si>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</si>
  <si>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</si>
  <si>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</si>
  <si>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</si>
  <si>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</si>
  <si>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</si>
  <si>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</si>
  <si>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</si>
  <si>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</si>
  <si>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</si>
  <si>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</si>
  <si>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</si>
  <si>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</si>
  <si>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</si>
  <si>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</si>
  <si>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</si>
  <si>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</si>
  <si>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</si>
  <si>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</si>
  <si>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</si>
  <si>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</si>
  <si>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</si>
  <si>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</si>
  <si>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</si>
  <si>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</si>
  <si>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</si>
  <si>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</si>
  <si>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</si>
  <si>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</si>
  <si>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</si>
  <si>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</si>
  <si>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</si>
  <si>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</si>
  <si>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</si>
  <si>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</si>
  <si>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</si>
  <si>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</si>
  <si>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</si>
  <si>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</si>
  <si>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</si>
  <si>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</si>
  <si>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</si>
  <si>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</si>
  <si>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</si>
  <si>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</si>
  <si>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</si>
  <si>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</si>
  <si>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</si>
  <si>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</si>
  <si>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</si>
  <si>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</si>
  <si>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</si>
  <si>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</si>
  <si>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</si>
  <si>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</si>
  <si>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</si>
  <si>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</si>
  <si>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</si>
  <si>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</si>
  <si>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</si>
  <si>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</si>
  <si>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</si>
  <si>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</si>
  <si>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</si>
  <si>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</si>
  <si>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</si>
  <si>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</si>
  <si>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</si>
  <si>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</si>
  <si>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</si>
  <si>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</si>
  <si>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</si>
  <si>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</si>
  <si>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</si>
  <si>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</si>
  <si>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</si>
  <si>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</si>
  <si>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</si>
  <si>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</si>
  <si>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</si>
  <si>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</si>
  <si>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</si>
  <si>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</si>
  <si>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</si>
  <si>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</si>
  <si>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</si>
  <si>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</si>
  <si>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</si>
  <si>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</si>
  <si>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</si>
  <si>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</si>
  <si>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</si>
  <si>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</si>
  <si>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</si>
  <si>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</si>
  <si>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</si>
  <si>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</si>
  <si>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</si>
  <si>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</si>
  <si>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</si>
  <si>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</si>
  <si>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</si>
  <si>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</si>
  <si>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</si>
  <si>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</si>
  <si>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</si>
  <si>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</si>
  <si>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</si>
  <si>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</si>
  <si>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</si>
  <si>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</si>
  <si>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</si>
  <si>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</si>
  <si>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</si>
  <si>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</si>
  <si>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</si>
  <si>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</si>
  <si>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</si>
  <si>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</si>
  <si>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</si>
  <si>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</si>
  <si>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</si>
  <si>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</si>
  <si>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</si>
  <si>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</si>
  <si>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</si>
  <si>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</si>
  <si>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</si>
  <si>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</si>
  <si>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</si>
  <si>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</si>
  <si>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</si>
  <si>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</si>
  <si>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</si>
  <si>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</si>
  <si>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</si>
  <si>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</si>
  <si>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</si>
  <si>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</si>
  <si>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</si>
  <si>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</si>
  <si>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</si>
  <si>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</si>
  <si>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</si>
  <si>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</si>
  <si>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</si>
  <si>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</si>
  <si>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</si>
  <si>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</si>
  <si>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</si>
  <si>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</si>
  <si>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</si>
  <si>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</si>
  <si>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</si>
  <si>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</si>
  <si>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</si>
  <si>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</si>
  <si>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</si>
  <si>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</si>
  <si>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</si>
  <si>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</si>
  <si>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</si>
  <si>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</si>
  <si>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</si>
  <si>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</si>
  <si>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</si>
  <si>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</si>
  <si>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</si>
  <si>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</si>
  <si>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</si>
  <si>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</si>
  <si>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</si>
  <si>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</si>
  <si>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</si>
  <si>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</si>
  <si>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</si>
  <si>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</si>
  <si>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</si>
  <si>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</si>
  <si>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</si>
  <si>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</si>
  <si>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</si>
  <si>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</si>
  <si>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</si>
  <si>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</si>
  <si>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</si>
  <si>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</si>
  <si>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</si>
  <si>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</si>
  <si>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</si>
  <si>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</si>
  <si>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</si>
  <si>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</si>
  <si>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</si>
  <si>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</si>
  <si>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</si>
  <si>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</si>
  <si>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</si>
  <si>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</si>
  <si>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</si>
  <si>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</si>
  <si>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</si>
  <si>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</si>
  <si>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</si>
  <si>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</si>
  <si>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</si>
  <si>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</si>
  <si>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</si>
  <si>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</si>
  <si>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</si>
  <si>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</si>
  <si>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</si>
  <si>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</si>
  <si>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</si>
  <si>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</si>
  <si>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</si>
  <si>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</si>
  <si>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</si>
  <si>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</si>
  <si>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</si>
  <si>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</si>
  <si>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</si>
  <si>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</si>
  <si>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</si>
  <si>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</si>
  <si>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</si>
  <si>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</si>
  <si>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</si>
  <si>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</si>
  <si>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</si>
  <si>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</si>
  <si>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</si>
  <si>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</si>
  <si>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</si>
  <si>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</si>
  <si>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</si>
  <si>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</si>
  <si>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</si>
  <si>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</si>
  <si>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</si>
  <si>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</si>
  <si>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</si>
  <si>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</si>
  <si>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</si>
  <si>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</si>
  <si>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</si>
  <si>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</si>
  <si>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</si>
  <si>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</si>
  <si>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</si>
  <si>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</si>
  <si>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</si>
  <si>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</si>
  <si>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</si>
  <si>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</si>
  <si>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</si>
  <si>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</si>
  <si>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</si>
  <si>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</si>
  <si>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</si>
  <si>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</si>
  <si>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</si>
  <si>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</si>
  <si>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</si>
  <si>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</si>
  <si>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</si>
  <si>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</si>
  <si>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</si>
  <si>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</si>
  <si>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</si>
  <si>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</si>
  <si>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</si>
  <si>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</si>
  <si>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</si>
  <si>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</si>
  <si>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</si>
  <si>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</si>
  <si>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</si>
  <si>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</si>
  <si>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</si>
  <si>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</si>
  <si>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</si>
  <si>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</si>
  <si>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</si>
  <si>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</si>
  <si>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</si>
  <si>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</si>
  <si>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</si>
  <si>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</si>
  <si>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</si>
  <si>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</si>
  <si>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</si>
  <si>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</si>
  <si>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</si>
  <si>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</si>
  <si>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</si>
  <si>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</si>
  <si>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</si>
  <si>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</si>
  <si>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</si>
  <si>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</si>
  <si>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</si>
  <si>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</si>
  <si>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</si>
  <si>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</si>
  <si>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</si>
  <si>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</si>
  <si>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</si>
  <si>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</si>
  <si>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</si>
  <si>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</si>
  <si>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</si>
  <si>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</si>
  <si>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</si>
  <si>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</si>
  <si>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</si>
  <si>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</si>
  <si>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</si>
  <si>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</si>
  <si>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</si>
  <si>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</si>
  <si>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</si>
  <si>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</si>
  <si>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</si>
  <si>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</si>
  <si>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</si>
  <si>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</si>
  <si>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</si>
  <si>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</si>
  <si>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</si>
  <si>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</si>
  <si>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</si>
  <si>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</si>
  <si>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</si>
  <si>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</si>
  <si>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</si>
  <si>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</si>
  <si>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</si>
  <si>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</si>
  <si>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</si>
  <si>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</si>
  <si>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</si>
  <si>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</si>
  <si>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</si>
  <si>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</si>
  <si>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</si>
  <si>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</si>
  <si>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</si>
  <si>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</si>
  <si>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</si>
  <si>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</si>
  <si>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</si>
  <si>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</si>
  <si>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</si>
  <si>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</si>
  <si>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</si>
  <si>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</si>
  <si>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</si>
  <si>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</si>
  <si>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</si>
  <si>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</si>
  <si>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</si>
  <si>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</si>
  <si>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</si>
  <si>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</si>
  <si>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</si>
  <si>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</si>
  <si>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</si>
  <si>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</si>
  <si>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</si>
  <si>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</si>
  <si>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</si>
  <si>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</si>
  <si>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</si>
  <si>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</si>
  <si>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</si>
  <si>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</si>
  <si>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</si>
  <si>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</si>
  <si>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</si>
  <si>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</si>
  <si>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</si>
  <si>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</si>
  <si>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</si>
  <si>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</si>
  <si>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</si>
  <si>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</si>
  <si>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</si>
  <si>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</si>
  <si>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</si>
  <si>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</si>
  <si>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</si>
  <si>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</si>
  <si>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</si>
  <si>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</si>
  <si>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</si>
  <si>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</si>
  <si>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</si>
  <si>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</si>
  <si>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</si>
  <si>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</si>
  <si>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</si>
  <si>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</si>
  <si>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</si>
  <si>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</si>
  <si>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</si>
  <si>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</si>
  <si>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</si>
  <si>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</si>
  <si>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</si>
  <si>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</si>
  <si>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</si>
  <si>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</si>
  <si>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</si>
  <si>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</si>
  <si>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</si>
  <si>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</si>
  <si>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</si>
  <si>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</si>
  <si>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</si>
  <si>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</si>
  <si>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</si>
  <si>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</si>
  <si>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</si>
  <si>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</si>
  <si>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</si>
  <si>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</si>
  <si>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</si>
  <si>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</si>
  <si>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</si>
  <si>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</si>
  <si>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</si>
  <si>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</si>
  <si>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</si>
  <si>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</si>
  <si>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</si>
  <si>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</si>
  <si>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</si>
  <si>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</si>
  <si>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</si>
  <si>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</si>
  <si>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</si>
  <si>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</si>
  <si>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</si>
  <si>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</si>
  <si>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</si>
  <si>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</si>
  <si>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</si>
  <si>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</si>
  <si>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</si>
  <si>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</si>
  <si>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</si>
  <si>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</si>
  <si>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</si>
  <si>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</si>
  <si>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</si>
  <si>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</si>
  <si>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</si>
  <si>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</si>
  <si>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</si>
  <si>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</si>
  <si>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</si>
  <si>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</si>
  <si>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</si>
  <si>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</si>
  <si>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</si>
  <si>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</si>
  <si>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</si>
  <si>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</si>
  <si>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</si>
  <si>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</si>
  <si>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</si>
  <si>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</si>
  <si>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</si>
  <si>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</si>
  <si>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</si>
  <si>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</si>
  <si>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</si>
  <si>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</si>
  <si>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</si>
  <si>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</si>
  <si>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</si>
  <si>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</si>
  <si>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</si>
  <si>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</si>
  <si>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</si>
  <si>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</si>
  <si>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</si>
  <si>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</si>
  <si>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</si>
  <si>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</si>
  <si>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</si>
  <si>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</si>
  <si>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</si>
  <si>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</si>
  <si>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</si>
  <si>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</si>
  <si>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</si>
  <si>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</si>
  <si>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</si>
  <si>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</si>
  <si>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</si>
  <si>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</si>
  <si>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</si>
  <si>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</si>
  <si>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</si>
  <si>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</si>
  <si>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</si>
  <si>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</si>
  <si>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</si>
  <si>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</si>
  <si>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</si>
  <si>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</si>
  <si>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</si>
  <si>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</si>
  <si>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</si>
  <si>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</si>
  <si>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</si>
  <si>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</si>
  <si>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</si>
  <si>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</si>
  <si>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</si>
  <si>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</si>
  <si>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</si>
  <si>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</si>
  <si>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</si>
  <si>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</si>
  <si>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</si>
  <si>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</si>
  <si>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</si>
  <si>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</si>
  <si>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</si>
  <si>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</si>
  <si>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</si>
  <si>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</si>
  <si>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</si>
  <si>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</si>
  <si>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</si>
  <si>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</si>
  <si>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</si>
  <si>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</si>
  <si>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</si>
  <si>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</si>
  <si>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</si>
  <si>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</si>
  <si>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</si>
  <si>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</si>
  <si>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</si>
  <si>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</si>
  <si>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</si>
  <si>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</si>
  <si>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</si>
  <si>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</si>
  <si>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</si>
  <si>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</si>
  <si>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</si>
  <si>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</si>
  <si>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</si>
  <si>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</si>
  <si>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</si>
  <si>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</si>
  <si>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</si>
  <si>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</si>
  <si>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</si>
  <si>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</si>
  <si>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</si>
  <si>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</si>
  <si>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</si>
  <si>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</si>
  <si>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</si>
  <si>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</si>
  <si>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</si>
  <si>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</si>
  <si>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</si>
  <si>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</si>
  <si>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</si>
  <si>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</si>
  <si>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</si>
  <si>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</si>
  <si>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</si>
  <si>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</si>
  <si>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</si>
  <si>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</si>
  <si>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</si>
  <si>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</si>
  <si>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</si>
  <si>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</si>
  <si>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</si>
  <si>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</si>
  <si>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</si>
  <si>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</si>
  <si>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</si>
  <si>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</si>
  <si>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</si>
  <si>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</si>
  <si>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</si>
  <si>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</si>
  <si>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</si>
  <si>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</si>
  <si>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</si>
  <si>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</si>
  <si>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</si>
  <si>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</si>
  <si>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</si>
  <si>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</si>
  <si>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</si>
  <si>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</si>
  <si>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</si>
  <si>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</si>
  <si>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</si>
  <si>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</si>
  <si>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</si>
  <si>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</si>
  <si>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</si>
  <si>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</si>
  <si>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</si>
  <si>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</si>
  <si>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</si>
  <si>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</si>
  <si>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</si>
  <si>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</si>
  <si>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</si>
  <si>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</si>
  <si>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</si>
  <si>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</si>
  <si>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</si>
  <si>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</si>
  <si>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</si>
  <si>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</si>
  <si>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</si>
  <si>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</si>
  <si>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</si>
  <si>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</si>
  <si>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</si>
  <si>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</si>
  <si>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</si>
  <si>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</si>
  <si>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</si>
  <si>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</si>
  <si>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</si>
  <si>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</si>
  <si>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</si>
  <si>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</si>
  <si>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</si>
  <si>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</si>
  <si>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</si>
  <si>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</si>
  <si>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</si>
  <si>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</si>
  <si>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</si>
  <si>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</si>
  <si>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</si>
  <si>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</si>
  <si>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</si>
  <si>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</si>
  <si>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</si>
  <si>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</si>
  <si>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</si>
  <si>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</si>
  <si>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</si>
  <si>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</si>
  <si>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</si>
  <si>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</si>
  <si>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</si>
  <si>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</si>
  <si>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</si>
  <si>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</si>
  <si>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</si>
  <si>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</si>
  <si>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</si>
  <si>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</si>
  <si>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</si>
  <si>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</si>
  <si>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</si>
  <si>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</si>
  <si>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</si>
  <si>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</si>
  <si>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</si>
  <si>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</si>
  <si>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</si>
  <si>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</si>
  <si>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</si>
  <si>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</si>
  <si>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</si>
  <si>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</si>
  <si>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</si>
  <si>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</si>
  <si>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</si>
  <si>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</si>
  <si>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</si>
  <si>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</si>
  <si>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</si>
  <si>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</si>
  <si>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</si>
  <si>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</si>
  <si>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</si>
  <si>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</si>
  <si>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</si>
  <si>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</si>
  <si>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</si>
  <si>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</si>
  <si>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</si>
  <si>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</si>
  <si>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</si>
  <si>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</si>
  <si>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</si>
  <si>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</si>
  <si>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</si>
  <si>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</si>
  <si>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</si>
  <si>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</si>
  <si>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</si>
  <si>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</si>
  <si>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</si>
  <si>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</si>
  <si>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</si>
  <si>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</si>
  <si>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</si>
  <si>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</si>
  <si>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</si>
  <si>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</si>
  <si>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</si>
  <si>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</si>
  <si>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</si>
  <si>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</si>
  <si>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</si>
  <si>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</si>
  <si>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</si>
  <si>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</si>
  <si>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</si>
  <si>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</si>
  <si>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</si>
  <si>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</si>
  <si>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</si>
  <si>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</si>
  <si>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</si>
  <si>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</si>
  <si>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</si>
  <si>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</si>
  <si>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</si>
  <si>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</si>
  <si>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</si>
  <si>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</si>
  <si>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</si>
  <si>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</si>
  <si>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</si>
  <si>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</si>
  <si>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</si>
  <si>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</si>
  <si>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</si>
  <si>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</si>
  <si>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</si>
  <si>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</si>
  <si>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</si>
  <si>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</si>
  <si>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</si>
  <si>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</si>
  <si>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</si>
  <si>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</si>
  <si>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</si>
  <si>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</si>
  <si>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</si>
  <si>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</si>
  <si>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</si>
  <si>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</si>
  <si>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</si>
  <si>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</si>
  <si>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</si>
  <si>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</si>
  <si>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</si>
  <si>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</si>
  <si>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</si>
  <si>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</si>
  <si>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</si>
  <si>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</si>
  <si>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</si>
  <si>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</si>
  <si>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</si>
  <si>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</si>
  <si>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</si>
  <si>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</si>
  <si>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</si>
  <si>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</si>
  <si>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</si>
  <si>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</si>
  <si>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</si>
  <si>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</si>
  <si>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</si>
  <si>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</si>
  <si>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</si>
  <si>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</si>
  <si>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</si>
  <si>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</si>
  <si>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</si>
  <si>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</si>
  <si>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</si>
  <si>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</si>
  <si>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</si>
  <si>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</si>
  <si>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</si>
  <si>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</si>
  <si>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</si>
  <si>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</si>
  <si>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</si>
  <si>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</si>
  <si>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</si>
  <si>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</si>
  <si>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</si>
  <si>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</si>
  <si>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</si>
  <si>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</si>
  <si>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</si>
  <si>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</si>
  <si>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</si>
  <si>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</si>
  <si>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</si>
  <si>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</si>
  <si>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</si>
  <si>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</si>
  <si>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</si>
  <si>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</si>
  <si>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</si>
  <si>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</si>
  <si>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</si>
  <si>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</si>
  <si>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</si>
  <si>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</si>
  <si>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</si>
  <si>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</si>
  <si>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</si>
  <si>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</si>
  <si>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</si>
  <si>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</si>
  <si>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</si>
  <si>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</si>
  <si>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</si>
  <si>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</si>
  <si>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</si>
  <si>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</si>
  <si>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</si>
  <si>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</si>
  <si>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</si>
  <si>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</si>
  <si>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</si>
  <si>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</si>
  <si>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</si>
  <si>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</si>
  <si>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</si>
  <si>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</si>
  <si>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</si>
  <si>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</si>
  <si>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</si>
  <si>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</si>
  <si>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</si>
  <si>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</si>
  <si>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</si>
  <si>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</si>
  <si>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</si>
  <si>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</si>
  <si>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</si>
  <si>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</si>
  <si>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</si>
  <si>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</si>
  <si>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</si>
  <si>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</si>
  <si>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</si>
  <si>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</si>
  <si>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</si>
  <si>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</si>
  <si>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</si>
  <si>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</si>
  <si>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</si>
  <si>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</si>
  <si>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</si>
  <si>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</si>
  <si>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</si>
  <si>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</si>
  <si>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</si>
  <si>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</si>
  <si>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</si>
  <si>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</si>
  <si>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</si>
  <si>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</si>
  <si>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</si>
  <si>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</si>
  <si>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</si>
  <si>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</si>
  <si>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</si>
  <si>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</si>
  <si>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</si>
  <si>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</si>
  <si>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</si>
  <si>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</si>
  <si>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</si>
  <si>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</si>
  <si>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</si>
  <si>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</si>
  <si>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</si>
  <si>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</si>
  <si>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</si>
  <si>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</si>
  <si>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</si>
  <si>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</si>
  <si>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</si>
  <si>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</si>
  <si>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</si>
  <si>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</si>
  <si>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</si>
  <si>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</si>
  <si>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</si>
  <si>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</si>
  <si>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</si>
  <si>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</si>
  <si>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</si>
  <si>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</si>
  <si>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</si>
  <si>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</si>
  <si>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</si>
  <si>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</si>
  <si>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</si>
  <si>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</si>
  <si>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</si>
  <si>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</si>
  <si>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</si>
  <si>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</si>
  <si>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</si>
  <si>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</si>
  <si>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</si>
  <si>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</si>
  <si>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</si>
  <si>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</si>
  <si>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</si>
  <si>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</si>
  <si>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</si>
  <si>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</si>
  <si>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</si>
  <si>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</si>
  <si>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</si>
  <si>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</si>
  <si>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</si>
  <si>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</si>
  <si>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</si>
  <si>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</si>
  <si>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</si>
  <si>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</si>
  <si>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</si>
  <si>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</si>
  <si>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</si>
  <si>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</si>
  <si>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</si>
  <si>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</si>
  <si>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</si>
  <si>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</si>
  <si>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</si>
  <si>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</si>
  <si>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</si>
  <si>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</si>
  <si>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</si>
  <si>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</si>
  <si>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</si>
  <si>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</si>
  <si>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</si>
  <si>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</si>
  <si>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</si>
  <si>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</si>
  <si>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</si>
  <si>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</si>
  <si>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</si>
  <si>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</si>
  <si>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</si>
  <si>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</si>
  <si>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</si>
  <si>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</si>
  <si>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</si>
  <si>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</si>
  <si>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</si>
  <si>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</si>
  <si>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</si>
  <si>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</si>
  <si>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</si>
  <si>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</si>
  <si>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</si>
  <si>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</si>
  <si>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</si>
  <si>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</si>
  <si>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</si>
  <si>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</si>
  <si>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</si>
  <si>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</si>
  <si>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</si>
  <si>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</si>
  <si>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</si>
  <si>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</si>
  <si>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</si>
  <si>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</si>
  <si>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</si>
  <si>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</si>
  <si>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</si>
  <si>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</si>
  <si>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</si>
  <si>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</si>
  <si>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</si>
  <si>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</si>
  <si>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</si>
  <si>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</si>
  <si>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</si>
  <si>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</si>
  <si>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</si>
  <si>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</si>
  <si>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</si>
  <si>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</si>
  <si>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</si>
  <si>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</si>
  <si>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</si>
  <si>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</si>
  <si>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</si>
  <si>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</si>
  <si>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</si>
  <si>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</si>
  <si>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</si>
  <si>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</si>
  <si>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</si>
  <si>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</si>
  <si>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</si>
  <si>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</si>
  <si>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</si>
  <si>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</si>
  <si>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</si>
  <si>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</si>
  <si>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</si>
  <si>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</si>
  <si>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</si>
  <si>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</si>
  <si>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</si>
  <si>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</si>
  <si>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</si>
  <si>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</si>
  <si>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</si>
  <si>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</si>
  <si>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</si>
  <si>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</si>
  <si>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</si>
  <si>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</si>
  <si>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</si>
  <si>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</si>
  <si>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</si>
  <si>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</si>
  <si>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</si>
  <si>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</si>
  <si>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</si>
  <si>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</si>
  <si>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</si>
  <si>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</si>
  <si>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</si>
  <si>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</si>
  <si>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</si>
  <si>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</si>
  <si>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</si>
  <si>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</si>
  <si>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</si>
  <si>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</si>
  <si>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</si>
  <si>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</si>
  <si>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</si>
  <si>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</si>
  <si>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</si>
  <si>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</si>
  <si>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</si>
  <si>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</si>
  <si>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</si>
  <si>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</si>
  <si>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</si>
  <si>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</si>
  <si>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</si>
  <si>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</si>
  <si>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</si>
  <si>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</si>
  <si>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</si>
  <si>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</si>
  <si>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</si>
  <si>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</si>
  <si>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</si>
  <si>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</si>
  <si>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</si>
  <si>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</si>
  <si>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</si>
  <si>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</si>
  <si>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</si>
  <si>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</si>
  <si>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</si>
  <si>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</si>
  <si>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</si>
  <si>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</si>
  <si>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</si>
  <si>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</si>
  <si>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</si>
  <si>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</si>
  <si>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</si>
  <si>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</si>
  <si>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</si>
  <si>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</si>
  <si>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</si>
  <si>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</si>
  <si>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</si>
  <si>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</si>
  <si>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</si>
  <si>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</si>
  <si>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</si>
  <si>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</si>
  <si>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</si>
  <si>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</si>
  <si>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</si>
  <si>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</si>
  <si>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</si>
  <si>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</si>
  <si>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</si>
  <si>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</si>
  <si>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</si>
  <si>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</si>
  <si>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</si>
  <si>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</si>
  <si>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</si>
  <si>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</si>
  <si>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</si>
  <si>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</si>
  <si>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</si>
  <si>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</si>
  <si>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</si>
  <si>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</si>
  <si>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</si>
  <si>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</si>
  <si>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</si>
  <si>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</si>
  <si>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</si>
  <si>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</si>
  <si>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</si>
  <si>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</si>
  <si>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</si>
  <si>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</si>
  <si>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</si>
  <si>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</si>
  <si>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</si>
  <si>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</si>
  <si>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</si>
  <si>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</si>
  <si>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</si>
  <si>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</si>
  <si>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</si>
  <si>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</si>
  <si>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</si>
  <si>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</si>
  <si>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</si>
  <si>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</si>
  <si>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</si>
  <si>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</si>
  <si>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</si>
  <si>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</si>
  <si>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</si>
  <si>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</si>
  <si>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</si>
  <si>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</si>
  <si>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</si>
  <si>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</si>
  <si>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</si>
  <si>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</si>
  <si>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</si>
  <si>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</si>
  <si>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</si>
  <si>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</si>
  <si>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</si>
  <si>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</si>
  <si>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</si>
  <si>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</si>
  <si>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</si>
  <si>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</si>
  <si>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</si>
  <si>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</si>
  <si>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</si>
  <si>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</si>
  <si>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</si>
  <si>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</si>
  <si>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</si>
  <si>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</si>
  <si>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</si>
  <si>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</si>
  <si>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</si>
  <si>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</si>
  <si>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</si>
  <si>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</si>
  <si>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</si>
  <si>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</si>
  <si>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</si>
  <si>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</si>
  <si>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</si>
  <si>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</si>
  <si>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</si>
  <si>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</si>
  <si>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</si>
  <si>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</si>
  <si>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</si>
  <si>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</si>
  <si>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</si>
  <si>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</si>
  <si>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</si>
  <si>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</si>
  <si>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</si>
  <si>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</si>
  <si>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</si>
  <si>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</si>
  <si>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</si>
  <si>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</si>
  <si>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</si>
  <si>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</si>
  <si>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</si>
  <si>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</si>
  <si>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</si>
  <si>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</si>
  <si>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</si>
  <si>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</si>
  <si>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</si>
  <si>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</si>
  <si>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</si>
  <si>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</si>
  <si>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</si>
  <si>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</si>
  <si>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</si>
  <si>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</si>
  <si>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</si>
  <si>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</si>
  <si>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</si>
  <si>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</si>
  <si>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</si>
  <si>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</si>
  <si>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</si>
  <si>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</si>
  <si>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</si>
  <si>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</si>
  <si>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</si>
  <si>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</si>
  <si>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</si>
  <si>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</si>
  <si>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</si>
  <si>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</si>
  <si>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</si>
  <si>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</si>
  <si>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</si>
  <si>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</si>
  <si>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</si>
  <si>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</si>
  <si>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</si>
  <si>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</si>
  <si>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</si>
  <si>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</si>
  <si>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</si>
  <si>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</si>
  <si>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</si>
  <si>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</si>
  <si>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</si>
  <si>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</si>
  <si>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</si>
  <si>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</si>
  <si>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</si>
  <si>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</si>
  <si>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</si>
  <si>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</si>
  <si>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</si>
  <si>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</si>
  <si>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</si>
  <si>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</si>
  <si>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</si>
  <si>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</si>
  <si>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</si>
  <si>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</si>
  <si>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</si>
  <si>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</si>
  <si>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</si>
  <si>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</si>
  <si>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</si>
  <si>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</si>
  <si>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</si>
  <si>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</si>
  <si>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</si>
  <si>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</si>
  <si>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</si>
  <si>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</si>
  <si>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</si>
  <si>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</si>
  <si>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</si>
  <si>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</si>
  <si>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</si>
  <si>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</si>
  <si>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</si>
  <si>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</si>
  <si>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</si>
  <si>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</si>
  <si>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</si>
  <si>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</si>
  <si>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</si>
  <si>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</si>
  <si>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</si>
  <si>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</si>
  <si>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</si>
  <si>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</si>
  <si>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</si>
  <si>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</si>
  <si>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</si>
  <si>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</si>
  <si>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</si>
  <si>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</si>
  <si>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</si>
  <si>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</si>
  <si>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</si>
  <si>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</si>
  <si>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</si>
  <si>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</si>
  <si>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</si>
  <si>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</si>
  <si>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</si>
  <si>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</si>
  <si>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</si>
  <si>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</si>
  <si>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</si>
  <si>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</si>
  <si>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</si>
  <si>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</si>
  <si>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</si>
  <si>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</si>
  <si>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</si>
  <si>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</si>
  <si>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</si>
  <si>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</si>
  <si>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</si>
  <si>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</si>
  <si>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</si>
  <si>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</si>
  <si>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</si>
  <si>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</si>
  <si>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</si>
  <si>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</si>
  <si>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</si>
  <si>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</si>
  <si>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</si>
  <si>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</si>
  <si>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</si>
  <si>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</si>
  <si>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</si>
  <si>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</si>
  <si>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</si>
  <si>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</si>
  <si>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</si>
  <si>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</si>
  <si>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</si>
  <si>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</si>
  <si>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</si>
  <si>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</si>
  <si>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</si>
  <si>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</si>
  <si>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</si>
  <si>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</si>
  <si>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</si>
  <si>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</si>
  <si>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</si>
  <si>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</si>
  <si>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</si>
  <si>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</si>
  <si>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</si>
  <si>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</si>
  <si>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</si>
  <si>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</si>
  <si>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</si>
  <si>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</si>
  <si>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</si>
  <si>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</si>
  <si>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</si>
  <si>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</si>
  <si>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</si>
  <si>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</si>
  <si>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</si>
  <si>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</si>
  <si>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</si>
  <si>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</si>
  <si>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</si>
  <si>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</si>
  <si>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</si>
  <si>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</si>
  <si>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</si>
  <si>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</si>
  <si>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</si>
  <si>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</si>
  <si>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</si>
  <si>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</si>
  <si>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</si>
  <si>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</si>
  <si>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</si>
  <si>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</si>
  <si>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</si>
  <si>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</si>
  <si>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</si>
  <si>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</si>
  <si>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</si>
  <si>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</si>
  <si>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</si>
  <si>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</si>
  <si>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</si>
  <si>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</si>
  <si>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</si>
  <si>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</si>
  <si>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</si>
  <si>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</si>
  <si>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</si>
  <si>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</si>
  <si>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</si>
  <si>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</si>
  <si>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</si>
  <si>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</si>
  <si>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</si>
  <si>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</si>
  <si>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</si>
  <si>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</si>
  <si>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</si>
  <si>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</si>
  <si>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</si>
  <si>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</si>
  <si>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</si>
  <si>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</si>
  <si>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</si>
  <si>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</si>
  <si>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</si>
  <si>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</si>
  <si>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</si>
  <si>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</si>
  <si>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</si>
  <si>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</si>
  <si>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</si>
  <si>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</si>
  <si>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</si>
  <si>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</si>
  <si>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</si>
  <si>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</si>
  <si>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</si>
  <si>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</si>
  <si>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</si>
  <si>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</si>
  <si>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</si>
  <si>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</si>
  <si>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</si>
  <si>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</si>
  <si>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</si>
  <si>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</si>
  <si>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</si>
  <si>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</si>
  <si>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</si>
  <si>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</si>
  <si>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</si>
  <si>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</si>
  <si>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</si>
  <si>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</si>
  <si>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</si>
  <si>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</si>
  <si>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</si>
  <si>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</si>
  <si>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</si>
  <si>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</si>
  <si>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</si>
  <si>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</si>
  <si>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</si>
  <si>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</si>
  <si>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</si>
  <si>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</si>
  <si>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</si>
  <si>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</si>
  <si>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</si>
  <si>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</si>
  <si>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</si>
  <si>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</si>
  <si>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</si>
  <si>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</si>
  <si>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</si>
  <si>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</si>
  <si>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</si>
  <si>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</si>
  <si>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</si>
  <si>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</si>
  <si>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</si>
  <si>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</si>
  <si>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</si>
  <si>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</si>
  <si>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</si>
  <si>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</si>
  <si>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</si>
  <si>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</si>
  <si>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</si>
  <si>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</si>
  <si>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</si>
  <si>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</si>
  <si>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</si>
  <si>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</si>
  <si>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</si>
  <si>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</si>
  <si>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</si>
  <si>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</si>
  <si>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</si>
  <si>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</si>
  <si>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</si>
  <si>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</si>
  <si>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</si>
  <si>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</si>
  <si>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</si>
  <si>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</si>
  <si>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</si>
  <si>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</si>
  <si>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</si>
  <si>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</si>
  <si>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</si>
  <si>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</si>
  <si>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</si>
  <si>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</si>
  <si>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</si>
  <si>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</si>
  <si>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</si>
  <si>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</si>
  <si>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</si>
  <si>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</si>
  <si>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</si>
  <si>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</si>
  <si>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</si>
  <si>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</si>
  <si>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</si>
  <si>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</si>
  <si>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</si>
  <si>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</si>
  <si>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</si>
  <si>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</si>
  <si>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</si>
  <si>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</si>
  <si>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</si>
  <si>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</si>
  <si>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</si>
  <si>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</si>
  <si>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</si>
  <si>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</si>
  <si>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</si>
  <si>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</si>
  <si>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</si>
  <si>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</si>
  <si>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</si>
  <si>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</si>
  <si>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</si>
  <si>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</si>
  <si>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</si>
  <si>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</si>
  <si>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</si>
  <si>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</si>
  <si>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</si>
  <si>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</si>
  <si>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</si>
  <si>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</si>
  <si>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</si>
  <si>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</si>
  <si>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</si>
  <si>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</si>
  <si>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</si>
  <si>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</si>
  <si>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</si>
  <si>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</si>
  <si>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</si>
  <si>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</si>
  <si>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</si>
  <si>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</si>
  <si>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</si>
  <si>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</si>
  <si>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</si>
  <si>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</si>
  <si>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</si>
  <si>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</si>
  <si>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</si>
  <si>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</si>
  <si>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</si>
  <si>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</si>
  <si>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</si>
  <si>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</si>
  <si>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</si>
  <si>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</si>
  <si>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</si>
  <si>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</si>
  <si>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</si>
  <si>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</si>
  <si>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</si>
  <si>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</si>
  <si>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</si>
  <si>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</si>
  <si>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</si>
  <si>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</si>
  <si>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</si>
  <si>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</si>
  <si>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</si>
  <si>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</si>
  <si>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</si>
  <si>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</si>
  <si>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</si>
  <si>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</si>
  <si>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</si>
  <si>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</si>
  <si>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</si>
  <si>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</si>
  <si>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</si>
  <si>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</si>
  <si>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</si>
  <si>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</si>
  <si>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</si>
  <si>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</si>
  <si>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</si>
  <si>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</si>
  <si>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</si>
  <si>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</si>
  <si>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</si>
  <si>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</si>
  <si>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</si>
  <si>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</si>
  <si>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</si>
  <si>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</si>
  <si>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</si>
  <si>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</si>
  <si>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</si>
  <si>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</si>
  <si>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</si>
  <si>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</si>
  <si>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</si>
  <si>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</si>
  <si>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</si>
  <si>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</si>
  <si>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</si>
  <si>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</si>
  <si>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</si>
  <si>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</si>
  <si>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</si>
  <si>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</si>
  <si>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</si>
  <si>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</si>
  <si>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</si>
  <si>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</si>
  <si>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</si>
  <si>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</si>
  <si>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</si>
  <si>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</si>
  <si>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</si>
  <si>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</si>
  <si>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</si>
  <si>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</si>
  <si>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</si>
  <si>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</si>
  <si>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</si>
  <si>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</si>
  <si>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</si>
  <si>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</si>
  <si>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</si>
  <si>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</si>
  <si>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</si>
  <si>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</si>
  <si>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</si>
  <si>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</si>
  <si>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</si>
  <si>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</si>
  <si>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</si>
  <si>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</si>
  <si>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</si>
  <si>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</si>
  <si>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</si>
  <si>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</si>
  <si>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</si>
  <si>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</si>
  <si>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</si>
  <si>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</si>
  <si>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</si>
  <si>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</si>
  <si>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</si>
  <si>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</si>
  <si>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</si>
  <si>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</si>
  <si>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</si>
  <si>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</si>
  <si>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</si>
  <si>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</si>
  <si>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</si>
  <si>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</si>
  <si>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</si>
  <si>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</si>
  <si>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</si>
  <si>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</si>
  <si>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</si>
  <si>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</si>
  <si>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</si>
  <si>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</si>
  <si>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</si>
  <si>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</si>
  <si>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</si>
  <si>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</si>
  <si>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</si>
  <si>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</si>
  <si>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</si>
  <si>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</si>
  <si>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</si>
  <si>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</si>
  <si>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</si>
  <si>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</si>
  <si>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</si>
  <si>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</si>
  <si>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</si>
  <si>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</si>
  <si>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</si>
  <si>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</si>
  <si>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</si>
  <si>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</si>
  <si>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</si>
  <si>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</si>
  <si>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</si>
  <si>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</si>
  <si>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</si>
  <si>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</si>
  <si>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</si>
  <si>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</si>
  <si>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</si>
  <si>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</si>
  <si>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</si>
  <si>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</si>
  <si>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</si>
  <si>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</si>
  <si>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</si>
  <si>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</si>
  <si>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</si>
  <si>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</si>
  <si>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</si>
  <si>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</si>
  <si>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</si>
  <si>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</si>
  <si>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</si>
  <si>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</si>
  <si>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</si>
  <si>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</si>
  <si>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</si>
  <si>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</si>
  <si>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</si>
  <si>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</si>
  <si>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</si>
  <si>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</si>
  <si>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</si>
  <si>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</si>
  <si>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</si>
  <si>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</si>
  <si>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</si>
  <si>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</si>
  <si>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</si>
  <si>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</si>
  <si>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</si>
  <si>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</si>
  <si>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</si>
  <si>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</si>
  <si>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</si>
  <si>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</si>
  <si>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</si>
  <si>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</si>
  <si>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</si>
  <si>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</si>
  <si>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</si>
  <si>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</si>
  <si>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</si>
  <si>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</si>
  <si>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</si>
  <si>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</si>
  <si>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</si>
  <si>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</si>
  <si>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</si>
  <si>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</si>
  <si>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</si>
  <si>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</si>
  <si>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</si>
  <si>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</si>
  <si>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</si>
  <si>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</si>
  <si>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</si>
  <si>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</si>
  <si>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</si>
  <si>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</si>
  <si>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</si>
  <si>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</si>
  <si>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</si>
  <si>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</si>
  <si>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</si>
  <si>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</si>
  <si>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</si>
  <si>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</si>
  <si>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</si>
  <si>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</si>
  <si>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</si>
  <si>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</si>
  <si>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</si>
  <si>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</si>
  <si>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</si>
  <si>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</si>
  <si>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</si>
  <si>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</si>
  <si>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</si>
  <si>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</si>
  <si>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</si>
  <si>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</si>
  <si>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</si>
  <si>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</si>
  <si>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</si>
  <si>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</si>
  <si>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</si>
  <si>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</si>
  <si>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</si>
  <si>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</si>
  <si>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</si>
  <si>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</si>
  <si>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</si>
  <si>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</si>
  <si>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</si>
  <si>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</si>
  <si>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</si>
  <si>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</si>
  <si>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</si>
  <si>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</si>
  <si>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</si>
  <si>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</si>
  <si>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</si>
  <si>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</si>
  <si>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</si>
  <si>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</si>
  <si>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</si>
  <si>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</si>
  <si>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</si>
  <si>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</si>
  <si>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</si>
  <si>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</si>
  <si>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</si>
  <si>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</si>
  <si>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</si>
  <si>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</si>
  <si>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</si>
  <si>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</si>
  <si>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</si>
  <si>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</si>
  <si>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</si>
  <si>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</si>
  <si>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</si>
  <si>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</si>
  <si>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</si>
  <si>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</si>
  <si>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</si>
  <si>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</si>
  <si>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</si>
  <si>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</si>
  <si>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</si>
  <si>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</si>
  <si>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</si>
  <si>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</si>
  <si>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</si>
  <si>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</si>
  <si>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</si>
  <si>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</si>
  <si>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</si>
  <si>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</si>
  <si>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</si>
  <si>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</si>
  <si>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</si>
  <si>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</si>
  <si>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</si>
  <si>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</si>
  <si>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</si>
  <si>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</si>
  <si>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</si>
  <si>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</si>
  <si>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</si>
  <si>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</si>
  <si>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</si>
  <si>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</si>
  <si>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</si>
  <si>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</si>
  <si>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</si>
  <si>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</si>
  <si>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</si>
  <si>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</si>
  <si>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</si>
  <si>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</si>
  <si>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</si>
  <si>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</si>
  <si>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</si>
  <si>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</si>
  <si>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</si>
  <si>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</si>
  <si>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</si>
  <si>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</si>
  <si>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</si>
  <si>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</si>
  <si>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</si>
  <si>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</si>
  <si>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</si>
  <si>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</si>
  <si>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</si>
  <si>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</si>
  <si>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</si>
  <si>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</si>
  <si>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</si>
  <si>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</si>
  <si>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</si>
  <si>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</si>
  <si>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</si>
  <si>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</si>
  <si>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</si>
  <si>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</si>
  <si>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</si>
  <si>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</si>
  <si>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</si>
  <si>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</si>
  <si>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</si>
  <si>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</si>
  <si>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</si>
  <si>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</si>
  <si>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</si>
  <si>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</si>
  <si>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</si>
  <si>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</si>
  <si>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</si>
  <si>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</si>
  <si>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</si>
  <si>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</si>
  <si>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</si>
  <si>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</si>
  <si>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</si>
  <si>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</si>
  <si>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</si>
  <si>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</si>
  <si>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</si>
  <si>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</si>
  <si>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</si>
  <si>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</si>
  <si>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</si>
  <si>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</si>
  <si>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</si>
  <si>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</si>
  <si>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</si>
  <si>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</si>
  <si>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</si>
  <si>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</si>
  <si>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</si>
  <si>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</si>
  <si>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</si>
  <si>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</si>
  <si>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</si>
  <si>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</si>
  <si>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</si>
  <si>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</si>
  <si>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</si>
  <si>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</si>
  <si>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</si>
  <si>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</si>
  <si>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</si>
  <si>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</si>
  <si>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</si>
  <si>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</si>
  <si>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</si>
  <si>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</si>
  <si>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</si>
  <si>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</si>
  <si>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</si>
  <si>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</si>
  <si>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</si>
  <si>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</si>
  <si>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</si>
  <si>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</si>
  <si>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</si>
  <si>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</si>
  <si>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</si>
  <si>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</si>
  <si>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</si>
  <si>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</si>
  <si>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</si>
  <si>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</si>
  <si>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</si>
  <si>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</si>
  <si>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</si>
  <si>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</si>
  <si>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</si>
  <si>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</si>
  <si>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</si>
  <si>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</si>
  <si>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</si>
  <si>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</si>
  <si>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</si>
  <si>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</si>
  <si>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</si>
  <si>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</si>
  <si>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</si>
  <si>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</si>
  <si>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</si>
  <si>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</si>
  <si>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</si>
  <si>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</si>
  <si>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</si>
  <si>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</si>
  <si>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</si>
  <si>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</si>
  <si>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</si>
  <si>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</si>
  <si>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</si>
  <si>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</si>
  <si>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</si>
  <si>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</si>
  <si>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</si>
  <si>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</si>
  <si>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</si>
  <si>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</si>
  <si>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</si>
  <si>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</si>
  <si>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</si>
  <si>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</si>
  <si>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</si>
  <si>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</si>
  <si>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</si>
  <si>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</si>
  <si>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</si>
  <si>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</si>
  <si>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</si>
  <si>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</si>
  <si>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</si>
  <si>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</si>
  <si>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</si>
  <si>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</si>
  <si>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</si>
  <si>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</si>
  <si>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</si>
  <si>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</si>
  <si>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</si>
  <si>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</si>
  <si>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</si>
  <si>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</si>
  <si>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</si>
  <si>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</si>
  <si>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</si>
  <si>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</si>
  <si>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</si>
  <si>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</si>
  <si>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</si>
  <si>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</si>
  <si>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</si>
  <si>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</si>
  <si>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</si>
  <si>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</si>
  <si>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</si>
  <si>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</si>
  <si>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</si>
  <si>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</si>
  <si>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</si>
  <si>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</si>
  <si>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</si>
  <si>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</si>
  <si>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</si>
  <si>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</si>
  <si>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</si>
  <si>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</si>
  <si>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</si>
  <si>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</si>
  <si>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</si>
  <si>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</si>
  <si>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</si>
  <si>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</si>
  <si>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</si>
  <si>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</si>
  <si>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</si>
  <si>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</si>
  <si>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</si>
  <si>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</si>
  <si>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</si>
  <si>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</si>
  <si>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</si>
  <si>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</si>
  <si>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</si>
  <si>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</si>
  <si>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</si>
  <si>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</si>
  <si>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</si>
  <si>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</si>
  <si>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</si>
  <si>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</si>
  <si>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</si>
  <si>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</si>
  <si>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</si>
  <si>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</si>
  <si>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</si>
  <si>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</si>
  <si>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</si>
  <si>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</si>
  <si>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</si>
  <si>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</si>
  <si>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</si>
  <si>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</si>
  <si>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</si>
  <si>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</si>
  <si>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</si>
  <si>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</si>
  <si>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</si>
  <si>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</si>
  <si>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</si>
  <si>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</si>
  <si>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</si>
  <si>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</si>
  <si>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</si>
  <si>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</si>
  <si>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</si>
  <si>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</si>
  <si>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</si>
  <si>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</si>
  <si>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</si>
  <si>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</si>
  <si>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</si>
  <si>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</si>
  <si>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</si>
  <si>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</si>
  <si>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</si>
  <si>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</si>
  <si>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</si>
  <si>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</si>
  <si>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</si>
  <si>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</si>
  <si>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</si>
  <si>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</si>
  <si>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</si>
  <si>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</si>
  <si>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</si>
  <si>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</si>
  <si>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</si>
  <si>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</si>
  <si>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</si>
  <si>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</si>
  <si>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</si>
  <si>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</si>
  <si>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</si>
  <si>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</si>
  <si>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</si>
  <si>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</si>
  <si>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</si>
  <si>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</si>
  <si>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</si>
  <si>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</si>
  <si>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</si>
  <si>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</si>
  <si>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</si>
  <si>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</si>
  <si>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</si>
  <si>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</si>
  <si>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</si>
  <si>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</si>
  <si>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</si>
  <si>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</si>
  <si>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</si>
  <si>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</si>
  <si>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</si>
  <si>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</si>
  <si>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</si>
  <si>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</si>
  <si>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</si>
  <si>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</si>
  <si>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</si>
  <si>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</si>
  <si>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</si>
  <si>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</si>
  <si>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</si>
  <si>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</si>
  <si>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</si>
  <si>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</si>
  <si>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</si>
  <si>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</si>
  <si>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</si>
  <si>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</si>
  <si>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</si>
  <si>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</si>
  <si>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</si>
  <si>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</si>
  <si>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</si>
  <si>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</si>
  <si>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</si>
  <si>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</si>
  <si>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</si>
  <si>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</si>
  <si>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</si>
  <si>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</si>
  <si>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</si>
  <si>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</si>
  <si>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</si>
  <si>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</si>
  <si>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</si>
  <si>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</si>
  <si>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</si>
  <si>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</si>
  <si>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</si>
  <si>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</si>
  <si>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</si>
  <si>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</si>
  <si>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</si>
  <si>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</si>
  <si>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</si>
  <si>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</si>
  <si>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</si>
  <si>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</si>
  <si>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</si>
  <si>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</si>
  <si>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</si>
  <si>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</si>
  <si>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</si>
  <si>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</si>
  <si>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</si>
  <si>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</si>
  <si>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</si>
  <si>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</si>
  <si>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</si>
  <si>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</si>
  <si>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</si>
  <si>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</si>
  <si>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</si>
  <si>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</si>
  <si>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</si>
  <si>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</si>
  <si>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</si>
  <si>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</si>
  <si>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</si>
  <si>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</si>
  <si>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</si>
  <si>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</si>
  <si>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</si>
  <si>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</si>
  <si>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</si>
  <si>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</si>
  <si>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</si>
  <si>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</si>
  <si>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</si>
  <si>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</si>
  <si>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</si>
  <si>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</si>
  <si>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</si>
  <si>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</si>
  <si>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</si>
  <si>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</si>
  <si>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</si>
  <si>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</si>
  <si>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</si>
  <si>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</si>
  <si>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</si>
  <si>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</si>
  <si>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</si>
  <si>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</si>
  <si>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</si>
  <si>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</si>
  <si>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</si>
  <si>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</si>
  <si>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</si>
  <si>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</si>
  <si>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</si>
  <si>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</si>
  <si>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</si>
  <si>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</si>
  <si>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</si>
  <si>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</si>
  <si>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</si>
  <si>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</si>
  <si>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</si>
  <si>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</si>
  <si>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</si>
  <si>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</si>
  <si>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</si>
  <si>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</si>
  <si>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</si>
  <si>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</si>
  <si>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</si>
  <si>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</si>
  <si>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</si>
  <si>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</si>
  <si>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</si>
  <si>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</si>
  <si>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</si>
  <si>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</si>
  <si>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</si>
  <si>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</si>
  <si>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</si>
  <si>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</si>
  <si>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</si>
  <si>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</si>
  <si>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</si>
  <si>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</si>
  <si>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</si>
  <si>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</si>
  <si>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</si>
  <si>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</si>
  <si>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</si>
  <si>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</si>
  <si>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</si>
  <si>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</si>
  <si>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</si>
  <si>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</si>
  <si>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</si>
  <si>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</si>
  <si>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</si>
  <si>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</si>
  <si>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</si>
  <si>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</si>
  <si>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</si>
  <si>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</si>
  <si>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</si>
  <si>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</si>
  <si>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</si>
  <si>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</si>
  <si>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</si>
  <si>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</si>
  <si>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</si>
  <si>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</si>
  <si>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</si>
  <si>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</si>
  <si>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</si>
  <si>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</si>
  <si>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</si>
  <si>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</si>
  <si>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</si>
  <si>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</si>
  <si>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</si>
  <si>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</si>
  <si>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</si>
  <si>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</si>
  <si>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</si>
  <si>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</si>
  <si>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</si>
  <si>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</si>
  <si>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</si>
  <si>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</si>
  <si>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</si>
  <si>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</si>
  <si>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</si>
  <si>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</si>
  <si>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</si>
  <si>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</si>
  <si>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</si>
  <si>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</si>
  <si>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</si>
  <si>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</si>
  <si>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</si>
  <si>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</si>
  <si>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</si>
  <si>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</si>
  <si>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</si>
  <si>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</si>
  <si>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</si>
  <si>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</si>
  <si>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</si>
  <si>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</si>
  <si>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</si>
  <si>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</si>
  <si>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</si>
  <si>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</si>
  <si>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</si>
  <si>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</si>
  <si>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</si>
  <si>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</si>
  <si>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</si>
  <si>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</si>
  <si>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</si>
  <si>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</si>
  <si>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</si>
  <si>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</si>
  <si>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</si>
  <si>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</si>
  <si>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</si>
  <si>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</si>
  <si>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</si>
  <si>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</si>
  <si>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</si>
  <si>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</si>
  <si>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</si>
  <si>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</si>
  <si>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</si>
  <si>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</si>
  <si>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</si>
  <si>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</si>
  <si>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</si>
  <si>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</si>
  <si>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</si>
  <si>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</si>
  <si>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</si>
  <si>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</si>
  <si>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</si>
  <si>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</si>
  <si>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</si>
  <si>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</si>
  <si>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</si>
  <si>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</si>
  <si>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</si>
  <si>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</si>
  <si>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</si>
  <si>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</si>
  <si>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</si>
  <si>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</si>
  <si>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</si>
  <si>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</si>
  <si>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</si>
  <si>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</si>
  <si>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</si>
  <si>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</si>
  <si>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</si>
  <si>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</si>
  <si>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</si>
  <si>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</si>
  <si>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</si>
  <si>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</si>
  <si>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</si>
  <si>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</si>
  <si>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</si>
  <si>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</si>
  <si>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</si>
  <si>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</si>
  <si>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</si>
  <si>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</si>
  <si>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</si>
  <si>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</si>
  <si>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</si>
  <si>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</si>
  <si>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</si>
  <si>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</si>
  <si>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</si>
  <si>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</si>
  <si>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</si>
  <si>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</si>
  <si>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</si>
  <si>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</si>
  <si>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</si>
  <si>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</si>
  <si>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</si>
  <si>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</si>
  <si>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</si>
  <si>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</si>
  <si>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</si>
  <si>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</si>
  <si>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</si>
  <si>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</si>
  <si>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</si>
  <si>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</si>
  <si>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</si>
  <si>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</si>
  <si>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</si>
  <si>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</si>
  <si>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</si>
  <si>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</si>
  <si>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</si>
  <si>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</si>
  <si>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</si>
  <si>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</si>
  <si>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</si>
  <si>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</si>
  <si>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</si>
  <si>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</si>
  <si>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</si>
  <si>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</si>
  <si>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</si>
  <si>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</si>
  <si>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</si>
  <si>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</si>
  <si>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</si>
  <si>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</si>
  <si>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</si>
  <si>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</si>
  <si>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</si>
  <si>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</si>
  <si>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</si>
  <si>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</si>
  <si>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</si>
  <si>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</si>
  <si>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</si>
  <si>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</si>
  <si>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</si>
  <si>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</si>
  <si>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</si>
  <si>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</si>
  <si>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</si>
  <si>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</si>
  <si>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</si>
  <si>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</si>
  <si>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</si>
  <si>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</si>
  <si>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</si>
  <si>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</si>
  <si>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</si>
  <si>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</si>
  <si>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</si>
  <si>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</si>
  <si>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</si>
  <si>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</si>
  <si>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</si>
  <si>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</si>
  <si>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</si>
  <si>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</si>
  <si>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</si>
  <si>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</si>
  <si>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</si>
  <si>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</si>
  <si>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</si>
  <si>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</si>
  <si>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</si>
  <si>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</si>
  <si>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</si>
  <si>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</si>
  <si>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</si>
  <si>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</si>
  <si>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</si>
  <si>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</si>
  <si>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</si>
  <si>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</si>
  <si>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</si>
  <si>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</si>
  <si>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</si>
  <si>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</si>
  <si>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</si>
  <si>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</si>
  <si>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</si>
  <si>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</si>
  <si>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</si>
  <si>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</si>
  <si>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</si>
  <si>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</si>
  <si>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</si>
  <si>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</si>
  <si>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</si>
  <si>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</si>
  <si>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</si>
  <si>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</si>
  <si>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</si>
  <si>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</si>
  <si>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</si>
  <si>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</si>
  <si>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</si>
  <si>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</si>
  <si>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</si>
  <si>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</si>
  <si>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</si>
  <si>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</si>
  <si>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</si>
  <si>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</si>
  <si>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</si>
  <si>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</si>
  <si>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</si>
  <si>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</si>
  <si>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</si>
  <si>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</si>
  <si>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</si>
  <si>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</si>
  <si>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</si>
  <si>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</si>
  <si>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</si>
  <si>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</si>
  <si>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</si>
  <si>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</si>
  <si>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</si>
  <si>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</si>
  <si>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</si>
  <si>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</si>
  <si>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</si>
  <si>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</si>
  <si>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</si>
  <si>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</si>
  <si>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</si>
  <si>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</si>
  <si>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</si>
  <si>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</si>
  <si>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</si>
  <si>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</si>
  <si>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</si>
  <si>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</si>
  <si>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</si>
  <si>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</si>
  <si>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</si>
  <si>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</si>
  <si>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</si>
  <si>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</si>
  <si>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</si>
  <si>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</si>
  <si>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</si>
  <si>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</si>
  <si>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</si>
  <si>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</si>
  <si>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</si>
  <si>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</si>
  <si>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</si>
  <si>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</si>
  <si>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</si>
  <si>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</si>
  <si>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</si>
  <si>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</si>
  <si>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</si>
  <si>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</si>
  <si>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</si>
  <si>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</si>
  <si>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</si>
  <si>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</si>
  <si>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</si>
  <si>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</si>
  <si>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</si>
  <si>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</si>
  <si>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</si>
  <si>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</si>
  <si>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</si>
  <si>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</si>
  <si>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</si>
  <si>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</si>
  <si>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</si>
  <si>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</si>
  <si>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</si>
  <si>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</si>
  <si>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</si>
  <si>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</si>
  <si>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</si>
  <si>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</si>
  <si>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</si>
  <si>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</si>
  <si>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</si>
  <si>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</si>
  <si>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</si>
  <si>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</si>
  <si>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</si>
  <si>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</si>
  <si>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</si>
  <si>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</si>
  <si>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</si>
  <si>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</si>
  <si>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</si>
  <si>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</si>
  <si>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</si>
  <si>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</si>
  <si>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</si>
  <si>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</si>
  <si>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</si>
  <si>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</si>
  <si>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</si>
  <si>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</si>
  <si>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</si>
  <si>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</si>
  <si>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</si>
  <si>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</si>
  <si>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</si>
  <si>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</si>
  <si>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</si>
  <si>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</si>
  <si>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</si>
  <si>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</si>
  <si>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</si>
  <si>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</si>
  <si>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</si>
  <si>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</si>
  <si>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</si>
  <si>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</si>
  <si>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</si>
  <si>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</si>
  <si>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</si>
  <si>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</si>
  <si>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</si>
  <si>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</si>
  <si>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</si>
  <si>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</si>
  <si>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</si>
  <si>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</si>
  <si>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</si>
  <si>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</si>
  <si>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</si>
  <si>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</si>
  <si>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</si>
  <si>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</si>
  <si>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</si>
  <si>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</si>
  <si>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</si>
  <si>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</si>
  <si>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</si>
  <si>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</si>
  <si>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</si>
  <si>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</si>
  <si>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</si>
  <si>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</si>
  <si>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</si>
  <si>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</si>
  <si>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</si>
  <si>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</si>
  <si>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</si>
  <si>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</si>
  <si>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</si>
  <si>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</si>
  <si>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</si>
  <si>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</si>
  <si>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</si>
  <si>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</si>
  <si>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</si>
  <si>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</si>
  <si>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</si>
  <si>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</si>
  <si>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</si>
  <si>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</si>
  <si>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</si>
  <si>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</si>
  <si>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</si>
  <si>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</si>
  <si>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</si>
  <si>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</si>
  <si>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</si>
  <si>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</si>
  <si>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</si>
  <si>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</si>
  <si>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</si>
  <si>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</si>
  <si>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</si>
  <si>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</si>
  <si>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</si>
  <si>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</si>
  <si>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</si>
  <si>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</si>
  <si>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</si>
  <si>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</si>
  <si>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</si>
  <si>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</si>
  <si>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</si>
  <si>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</si>
  <si>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</si>
  <si>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</si>
  <si>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</si>
  <si>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</si>
  <si>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</si>
  <si>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</si>
  <si>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</si>
  <si>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</si>
  <si>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</si>
  <si>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</si>
  <si>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</si>
  <si>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</si>
  <si>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</si>
  <si>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</si>
  <si>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</si>
  <si>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</si>
  <si>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</si>
  <si>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</si>
  <si>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</si>
  <si>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</si>
  <si>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</si>
  <si>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</si>
  <si>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</si>
  <si>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</si>
  <si>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</si>
  <si>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</si>
  <si>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</si>
  <si>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</si>
  <si>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</si>
  <si>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</si>
  <si>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</si>
  <si>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</si>
  <si>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</si>
  <si>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</si>
  <si>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</si>
  <si>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</si>
  <si>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</si>
  <si>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</si>
  <si>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</si>
  <si>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</si>
  <si>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</si>
  <si>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</si>
  <si>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</si>
  <si>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</si>
  <si>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</si>
  <si>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</si>
  <si>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</si>
  <si>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</si>
  <si>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</si>
  <si>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</si>
  <si>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</si>
  <si>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</si>
  <si>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</si>
  <si>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</si>
  <si>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</si>
  <si>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</si>
  <si>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</si>
  <si>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</si>
  <si>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</si>
  <si>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</si>
  <si>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</si>
  <si>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</si>
  <si>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</si>
  <si>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</si>
  <si>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</si>
  <si>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</si>
  <si>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</si>
  <si>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</si>
  <si>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</si>
  <si>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</si>
  <si>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</si>
  <si>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</si>
  <si>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</si>
  <si>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</si>
  <si>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</si>
  <si>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</si>
  <si>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</si>
  <si>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</si>
  <si>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</si>
  <si>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</si>
  <si>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</si>
  <si>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</si>
  <si>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</si>
  <si>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</si>
  <si>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</si>
  <si>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</si>
  <si>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</si>
  <si>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</si>
  <si>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</si>
  <si>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</si>
  <si>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</si>
  <si>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</si>
  <si>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</si>
  <si>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</si>
  <si>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</si>
  <si>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</si>
  <si>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</si>
  <si>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</si>
  <si>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</si>
  <si>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</si>
  <si>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</si>
  <si>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</si>
  <si>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</si>
  <si>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</si>
  <si>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</si>
  <si>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</si>
  <si>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</si>
  <si>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</si>
  <si>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</si>
  <si>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</si>
  <si>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</si>
  <si>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</si>
  <si>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</si>
  <si>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</si>
  <si>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</si>
  <si>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</si>
  <si>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</si>
  <si>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</si>
  <si>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</si>
  <si>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</si>
  <si>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</si>
  <si>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</si>
  <si>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</si>
  <si>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</si>
  <si>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</si>
  <si>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</si>
  <si>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</si>
  <si>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</si>
  <si>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</si>
  <si>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</si>
  <si>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</si>
  <si>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</si>
  <si>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</si>
  <si>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</si>
  <si>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</si>
  <si>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</si>
  <si>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</si>
  <si>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</si>
  <si>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</si>
  <si>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</si>
  <si>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</si>
  <si>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</si>
  <si>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</si>
  <si>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</si>
  <si>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</si>
  <si>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</si>
  <si>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</si>
  <si>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</si>
  <si>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</si>
  <si>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</si>
  <si>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</si>
  <si>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</si>
  <si>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</si>
  <si>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</si>
  <si>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</si>
  <si>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</si>
  <si>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</si>
  <si>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</si>
  <si>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</si>
  <si>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</si>
  <si>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</si>
  <si>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</si>
  <si>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</si>
  <si>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</si>
  <si>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</si>
  <si>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</si>
  <si>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</si>
  <si>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</si>
  <si>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</si>
  <si>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</si>
  <si>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</si>
  <si>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</si>
  <si>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</si>
  <si>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</si>
  <si>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</si>
  <si>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</si>
  <si>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</si>
  <si>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</si>
  <si>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</si>
  <si>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</si>
  <si>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</si>
  <si>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</si>
  <si>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</si>
  <si>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</si>
  <si>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</si>
  <si>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</si>
  <si>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</si>
  <si>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</si>
  <si>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</si>
  <si>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</si>
  <si>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</si>
  <si>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</si>
  <si>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</si>
  <si>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</si>
  <si>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</si>
  <si>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</si>
  <si>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</si>
  <si>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</si>
  <si>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</si>
  <si>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</si>
  <si>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</si>
  <si>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</si>
  <si>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</si>
  <si>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</si>
  <si>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</si>
  <si>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</si>
  <si>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</si>
  <si>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</si>
  <si>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</si>
  <si>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</si>
  <si>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</si>
  <si>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</si>
  <si>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</si>
  <si>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</si>
  <si>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</si>
  <si>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</si>
  <si>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</si>
  <si>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</si>
  <si>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</si>
  <si>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</si>
  <si>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</si>
  <si>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</si>
  <si>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</si>
  <si>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</si>
  <si>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</si>
  <si>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</si>
  <si>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</si>
  <si>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</si>
  <si>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</si>
  <si>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</si>
  <si>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</si>
  <si>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</si>
  <si>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</si>
  <si>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</si>
  <si>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</si>
  <si>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</si>
  <si>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</si>
  <si>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</si>
  <si>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</si>
  <si>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</si>
  <si>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</si>
  <si>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</si>
  <si>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</si>
  <si>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</si>
  <si>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</si>
  <si>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</si>
  <si>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</si>
  <si>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</si>
  <si>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</si>
  <si>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</si>
  <si>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</si>
  <si>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</si>
  <si>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</si>
  <si>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</si>
  <si>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</si>
  <si>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</si>
  <si>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</si>
  <si>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</si>
  <si>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</si>
  <si>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</si>
  <si>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</si>
  <si>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</si>
  <si>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</si>
  <si>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</si>
  <si>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</si>
  <si>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</si>
  <si>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</si>
  <si>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</si>
  <si>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</si>
  <si>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</si>
  <si>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</si>
  <si>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</si>
  <si>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</si>
  <si>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</si>
  <si>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</si>
  <si>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</si>
  <si>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</si>
  <si>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</si>
  <si>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</si>
  <si>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</si>
  <si>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</si>
  <si>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</si>
  <si>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</si>
  <si>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</si>
  <si>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</si>
  <si>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</si>
  <si>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</si>
  <si>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</si>
  <si>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</si>
  <si>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</si>
  <si>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</si>
  <si>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</si>
  <si>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</si>
  <si>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</si>
  <si>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</si>
  <si>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</si>
  <si>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</si>
  <si>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</si>
  <si>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</si>
  <si>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</si>
  <si>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</si>
  <si>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</si>
  <si>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</si>
  <si>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</si>
  <si>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</si>
  <si>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</si>
  <si>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</si>
  <si>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</si>
  <si>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</si>
  <si>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</si>
  <si>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</si>
  <si>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</si>
  <si>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</si>
  <si>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</si>
  <si>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</si>
  <si>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</si>
  <si>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</si>
  <si>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</si>
  <si>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</si>
  <si>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</si>
  <si>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</si>
  <si>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</si>
  <si>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</si>
  <si>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</si>
  <si>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</si>
  <si>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</si>
  <si>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</si>
  <si>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</si>
  <si>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</si>
  <si>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</si>
  <si>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</si>
  <si>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</si>
  <si>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</si>
  <si>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</si>
  <si>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</si>
  <si>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</si>
  <si>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</si>
  <si>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</si>
  <si>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</si>
  <si>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</si>
  <si>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</si>
  <si>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</si>
  <si>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</si>
  <si>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</si>
  <si>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</si>
  <si>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</si>
  <si>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</si>
  <si>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</si>
  <si>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</si>
  <si>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</si>
  <si>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</si>
  <si>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</si>
  <si>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</si>
  <si>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</si>
  <si>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</si>
  <si>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</si>
  <si>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</si>
  <si>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</si>
  <si>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</si>
  <si>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</si>
  <si>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</si>
  <si>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</si>
  <si>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</si>
  <si>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</si>
  <si>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</si>
  <si>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</si>
  <si>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</si>
  <si>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</si>
  <si>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</si>
  <si>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</si>
  <si>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</si>
  <si>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</si>
  <si>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</si>
  <si>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</si>
  <si>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</si>
  <si>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</si>
  <si>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</si>
  <si>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</si>
  <si>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</si>
  <si>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</si>
  <si>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</si>
  <si>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</si>
  <si>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</si>
  <si>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</si>
  <si>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</si>
  <si>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</si>
  <si>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</si>
  <si>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</si>
  <si>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</si>
  <si>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</si>
  <si>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</si>
  <si>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</si>
  <si>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</si>
  <si>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</si>
  <si>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</si>
  <si>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</si>
  <si>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</si>
  <si>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</si>
  <si>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</si>
  <si>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</si>
  <si>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</si>
  <si>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</si>
  <si>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</si>
  <si>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</si>
  <si>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</si>
  <si>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</si>
  <si>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</si>
  <si>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</si>
  <si>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</si>
  <si>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</si>
  <si>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</si>
  <si>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</si>
  <si>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</si>
  <si>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</si>
  <si>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</si>
  <si>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</si>
  <si>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</si>
  <si>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</si>
  <si>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</si>
  <si>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</si>
  <si>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</si>
  <si>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</si>
  <si>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</si>
  <si>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</si>
  <si>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</si>
  <si>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</si>
  <si>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</si>
  <si>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</si>
  <si>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</si>
  <si>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</si>
  <si>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</si>
  <si>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</si>
  <si>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</si>
  <si>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</si>
  <si>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</si>
  <si>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</si>
  <si>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</si>
  <si>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</si>
  <si>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</si>
  <si>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</si>
  <si>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</si>
  <si>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</si>
  <si>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</si>
  <si>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</si>
  <si>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</si>
  <si>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</si>
  <si>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</si>
  <si>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</si>
  <si>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</si>
  <si>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</si>
  <si>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</si>
  <si>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</si>
  <si>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</si>
  <si>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</si>
  <si>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</si>
  <si>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</si>
  <si>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</si>
  <si>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</si>
  <si>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</si>
  <si>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</si>
  <si>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</si>
  <si>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</si>
  <si>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</si>
  <si>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</si>
  <si>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</si>
  <si>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</si>
  <si>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</si>
  <si>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</si>
  <si>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</si>
  <si>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</si>
  <si>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</si>
  <si>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</si>
  <si>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</si>
  <si>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</si>
  <si>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</si>
  <si>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</si>
  <si>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</si>
  <si>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</si>
  <si>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</si>
  <si>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</si>
  <si>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</si>
  <si>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</si>
  <si>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</si>
  <si>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</si>
  <si>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</si>
  <si>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</si>
  <si>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</si>
  <si>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</si>
  <si>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</si>
  <si>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</si>
  <si>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</si>
  <si>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</si>
  <si>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</si>
  <si>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</si>
  <si>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</si>
  <si>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</si>
  <si>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</si>
  <si>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</si>
  <si>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</si>
  <si>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</si>
  <si>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</si>
  <si>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</si>
  <si>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</si>
  <si>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</si>
  <si>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</si>
  <si>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</si>
  <si>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</si>
  <si>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</si>
  <si>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</si>
  <si>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</si>
  <si>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</si>
  <si>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</si>
  <si>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</si>
  <si>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</si>
  <si>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</si>
  <si>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</si>
  <si>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</si>
  <si>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</si>
  <si>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</si>
  <si>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</si>
  <si>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</si>
  <si>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</si>
  <si>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</si>
  <si>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</si>
  <si>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</si>
  <si>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</si>
  <si>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</si>
  <si>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</si>
  <si>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</si>
  <si>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</si>
  <si>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</si>
  <si>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</si>
  <si>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</si>
  <si>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</si>
  <si>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</si>
  <si>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</si>
  <si>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</si>
  <si>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</si>
  <si>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</si>
  <si>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</si>
  <si>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</si>
  <si>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</si>
  <si>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</si>
  <si>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</si>
  <si>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</si>
  <si>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</si>
  <si>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</si>
  <si>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</si>
  <si>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</si>
  <si>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</si>
  <si>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</si>
  <si>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</si>
  <si>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</si>
  <si>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</si>
  <si>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</si>
  <si>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</si>
  <si>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</si>
  <si>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</si>
  <si>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</si>
  <si>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</si>
  <si>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</si>
  <si>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</si>
  <si>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</si>
  <si>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</si>
  <si>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</si>
  <si>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</si>
  <si>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</si>
  <si>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</si>
  <si>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</si>
  <si>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</si>
  <si>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</si>
  <si>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</si>
  <si>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</si>
  <si>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</si>
  <si>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</si>
  <si>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</si>
  <si>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</si>
  <si>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</si>
  <si>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</si>
  <si>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</si>
  <si>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</si>
  <si>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</si>
  <si>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</si>
  <si>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</si>
  <si>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</si>
  <si>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</si>
  <si>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</si>
  <si>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</si>
  <si>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</si>
  <si>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</si>
  <si>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</si>
  <si>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</si>
  <si>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</si>
  <si>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</si>
  <si>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</si>
  <si>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</si>
  <si>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</si>
  <si>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</si>
  <si>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</si>
  <si>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</si>
  <si>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</si>
  <si>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</si>
  <si>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</si>
  <si>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</si>
  <si>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</si>
  <si>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</si>
  <si>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</si>
  <si>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</si>
  <si>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</si>
  <si>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</si>
  <si>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</si>
  <si>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</si>
  <si>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</si>
  <si>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</si>
  <si>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</si>
  <si>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</si>
  <si>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</si>
  <si>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</si>
  <si>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</si>
  <si>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</si>
  <si>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</si>
  <si>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</si>
  <si>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</si>
  <si>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</si>
  <si>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</si>
  <si>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</si>
  <si>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</si>
  <si>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</si>
  <si>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</si>
  <si>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</si>
  <si>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</si>
  <si>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</si>
  <si>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</si>
  <si>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</si>
  <si>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</si>
  <si>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</si>
  <si>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</si>
  <si>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</si>
  <si>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</si>
  <si>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</si>
  <si>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</si>
  <si>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</si>
  <si>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</si>
  <si>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</si>
  <si>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</si>
  <si>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</si>
  <si>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</si>
  <si>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</si>
  <si>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</si>
  <si>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</si>
  <si>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</si>
  <si>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</si>
  <si>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</si>
  <si>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</si>
  <si>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</si>
  <si>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</si>
  <si>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</si>
  <si>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</si>
  <si>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</si>
  <si>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</si>
  <si>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</si>
  <si>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</si>
  <si>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</si>
  <si>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</si>
  <si>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</si>
  <si>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</si>
  <si>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</si>
  <si>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</si>
  <si>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</si>
  <si>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</si>
  <si>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</si>
  <si>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</si>
  <si>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</si>
  <si>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</si>
  <si>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</si>
  <si>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</si>
  <si>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</si>
  <si>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</si>
  <si>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</si>
  <si>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</si>
  <si>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</si>
  <si>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</si>
  <si>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</si>
  <si>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</si>
  <si>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</si>
  <si>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</si>
  <si>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</si>
  <si>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</si>
  <si>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</si>
  <si>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</si>
  <si>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</si>
  <si>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</si>
  <si>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</si>
  <si>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</si>
  <si>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</si>
  <si>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</si>
  <si>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</si>
  <si>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</si>
  <si>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</si>
  <si>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</si>
  <si>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</si>
  <si>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</si>
  <si>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</si>
  <si>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</si>
  <si>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</si>
  <si>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</si>
  <si>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</si>
  <si>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</si>
  <si>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</si>
  <si>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</si>
  <si>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</si>
  <si>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</si>
  <si>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</si>
  <si>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</si>
  <si>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</si>
  <si>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</si>
  <si>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</si>
  <si>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</si>
  <si>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</si>
  <si>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</si>
  <si>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</si>
  <si>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</si>
  <si>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</si>
  <si>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</si>
  <si>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</si>
  <si>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</si>
  <si>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</si>
  <si>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</si>
  <si>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</si>
  <si>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</si>
  <si>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</si>
  <si>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</si>
  <si>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</si>
  <si>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</si>
  <si>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</si>
  <si>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</si>
  <si>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</si>
  <si>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</si>
  <si>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</si>
  <si>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</si>
  <si>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</si>
  <si>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</si>
  <si>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</si>
  <si>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</si>
  <si>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</si>
  <si>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</si>
  <si>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</si>
  <si>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</si>
  <si>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</si>
  <si>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</si>
  <si>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</si>
  <si>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</si>
  <si>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</si>
  <si>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</si>
  <si>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</si>
  <si>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</si>
  <si>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</si>
  <si>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</si>
  <si>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</si>
  <si>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</si>
  <si>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</si>
  <si>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</si>
  <si>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</si>
  <si>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</si>
  <si>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</si>
  <si>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</si>
  <si>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</si>
  <si>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</si>
  <si>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</si>
  <si>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</si>
  <si>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</si>
  <si>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</si>
  <si>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</si>
  <si>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</si>
  <si>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</si>
  <si>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</si>
  <si>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</si>
  <si>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</si>
  <si>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</si>
  <si>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</si>
  <si>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</si>
  <si>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</si>
  <si>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</si>
  <si>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</si>
  <si>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</si>
  <si>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</si>
  <si>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</si>
  <si>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</si>
  <si>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</si>
  <si>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</si>
  <si>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</si>
  <si>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</si>
  <si>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</si>
  <si>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</si>
  <si>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</si>
  <si>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</si>
  <si>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</si>
  <si>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</si>
  <si>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</si>
  <si>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</si>
  <si>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</si>
  <si>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</si>
  <si>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</si>
  <si>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</si>
  <si>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</si>
  <si>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</si>
  <si>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</si>
  <si>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</si>
  <si>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</si>
  <si>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</si>
  <si>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</si>
  <si>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</si>
  <si>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</si>
  <si>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</si>
  <si>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</si>
  <si>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</si>
  <si>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</si>
  <si>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</si>
  <si>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</si>
  <si>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</si>
  <si>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</si>
  <si>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</si>
  <si>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</si>
  <si>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</si>
  <si>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</si>
  <si>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</si>
  <si>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</si>
  <si>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</si>
  <si>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</si>
  <si>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</si>
  <si>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</si>
  <si>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</si>
  <si>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</si>
  <si>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</si>
  <si>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</si>
  <si>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</si>
  <si>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</si>
  <si>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</si>
  <si>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</si>
  <si>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</si>
  <si>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</si>
  <si>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</si>
  <si>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</si>
  <si>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</si>
  <si>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</si>
  <si>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</si>
  <si>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</si>
  <si>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</si>
  <si>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</si>
  <si>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</si>
  <si>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</si>
  <si>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</si>
  <si>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</si>
  <si>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</si>
  <si>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</si>
  <si>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</si>
  <si>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</si>
  <si>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</si>
  <si>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</si>
  <si>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</si>
  <si>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</si>
  <si>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</si>
  <si>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</si>
  <si>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</si>
  <si>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</si>
  <si>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</si>
  <si>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</si>
  <si>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</si>
  <si>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</si>
  <si>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</si>
  <si>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</si>
  <si>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</si>
  <si>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</si>
  <si>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</si>
  <si>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</si>
  <si>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</si>
  <si>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</si>
  <si>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</si>
  <si>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</si>
  <si>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</si>
  <si>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</si>
  <si>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</si>
  <si>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</si>
  <si>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</si>
  <si>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</si>
  <si>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</si>
  <si>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</si>
  <si>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</si>
  <si>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</si>
  <si>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</si>
  <si>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</si>
  <si>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</si>
  <si>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</si>
  <si>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</si>
  <si>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</si>
  <si>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</si>
  <si>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</si>
  <si>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</si>
  <si>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</si>
  <si>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</si>
  <si>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</si>
  <si>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</si>
  <si>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</si>
  <si>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</si>
  <si>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</si>
  <si>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</si>
  <si>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</si>
  <si>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</si>
  <si>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</si>
  <si>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</si>
  <si>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</si>
  <si>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</si>
  <si>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</si>
  <si>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</si>
  <si>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</si>
  <si>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</si>
  <si>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</si>
  <si>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</si>
  <si>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</si>
  <si>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</si>
  <si>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</si>
  <si>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</si>
  <si>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</si>
  <si>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</si>
  <si>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</si>
  <si>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</si>
  <si>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</si>
  <si>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</si>
  <si>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</si>
  <si>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</si>
  <si>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</si>
  <si>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</si>
  <si>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</si>
  <si>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</si>
  <si>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</si>
  <si>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</si>
  <si>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</si>
  <si>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</si>
  <si>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</si>
  <si>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</si>
  <si>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</si>
  <si>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</si>
  <si>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</si>
  <si>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</si>
  <si>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</si>
  <si>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</si>
  <si>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</si>
  <si>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</si>
  <si>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</si>
  <si>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</si>
  <si>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</si>
  <si>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</si>
  <si>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</si>
  <si>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</si>
  <si>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</si>
  <si>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</si>
  <si>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</si>
  <si>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</si>
  <si>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</si>
  <si>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</si>
  <si>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</si>
  <si>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</si>
  <si>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</si>
  <si>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</si>
  <si>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</si>
  <si>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</si>
  <si>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</si>
  <si>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</si>
  <si>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</si>
  <si>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</si>
  <si>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</si>
  <si>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</si>
  <si>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</si>
  <si>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</si>
  <si>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</si>
  <si>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</si>
  <si>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</si>
  <si>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</si>
  <si>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</si>
  <si>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</si>
  <si>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</si>
  <si>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</si>
  <si>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</si>
  <si>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</si>
  <si>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</si>
  <si>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</si>
  <si>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</si>
  <si>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</si>
  <si>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</si>
  <si>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</si>
  <si>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</si>
  <si>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</si>
  <si>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</si>
  <si>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</si>
  <si>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</si>
  <si>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</si>
  <si>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</si>
  <si>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</si>
  <si>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</si>
  <si>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</si>
  <si>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</si>
  <si>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</si>
  <si>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</si>
  <si>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</si>
  <si>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</si>
  <si>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</si>
  <si>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</si>
  <si>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</si>
  <si>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</si>
  <si>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</si>
  <si>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</si>
  <si>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</si>
  <si>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</si>
  <si>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</si>
  <si>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</si>
  <si>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</si>
  <si>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</si>
  <si>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</si>
  <si>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</si>
  <si>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</si>
  <si>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</si>
  <si>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</si>
  <si>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</si>
  <si>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</si>
  <si>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</si>
  <si>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</si>
  <si>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</si>
  <si>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</si>
  <si>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</si>
  <si>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</si>
  <si>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</si>
  <si>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</si>
  <si>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</si>
  <si>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</si>
  <si>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</si>
  <si>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</si>
  <si>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</si>
  <si>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</si>
  <si>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</si>
  <si>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</si>
  <si>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</si>
  <si>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</si>
  <si>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</si>
  <si>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</si>
  <si>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</si>
  <si>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</si>
  <si>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</si>
  <si>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</si>
  <si>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</si>
  <si>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</si>
  <si>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</si>
  <si>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</si>
  <si>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</si>
  <si>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</si>
  <si>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</si>
  <si>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</si>
  <si>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</si>
  <si>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</si>
  <si>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</si>
  <si>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</si>
  <si>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</si>
  <si>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</si>
  <si>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</si>
  <si>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</si>
  <si>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</si>
  <si>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</si>
  <si>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</si>
  <si>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</si>
  <si>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</si>
  <si>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</si>
  <si>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</si>
  <si>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</si>
  <si>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</si>
  <si>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</si>
  <si>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</si>
  <si>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</si>
  <si>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</si>
  <si>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</si>
  <si>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</si>
  <si>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</si>
  <si>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</si>
  <si>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</si>
  <si>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</si>
  <si>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</si>
  <si>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</si>
  <si>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</si>
  <si>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</si>
  <si>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</si>
  <si>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</si>
  <si>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</si>
  <si>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</si>
  <si>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</si>
  <si>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</si>
  <si>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</si>
  <si>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</si>
  <si>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</si>
  <si>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</si>
  <si>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</si>
  <si>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</si>
  <si>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</si>
  <si>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</si>
  <si>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</si>
  <si>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</si>
  <si>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</si>
  <si>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</si>
  <si>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</si>
  <si>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</si>
  <si>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</si>
  <si>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</si>
  <si>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</si>
  <si>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</si>
  <si>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</si>
  <si>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</si>
  <si>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</si>
  <si>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</si>
  <si>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</si>
  <si>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</si>
  <si>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</si>
  <si>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</si>
  <si>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</si>
  <si>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</si>
  <si>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</si>
  <si>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</si>
  <si>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</si>
  <si>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</si>
  <si>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</si>
  <si>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</si>
  <si>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</si>
  <si>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</si>
  <si>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</si>
  <si>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</si>
  <si>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</si>
  <si>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</si>
  <si>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</si>
  <si>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</si>
  <si>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</si>
  <si>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</si>
  <si>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</si>
  <si>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</si>
  <si>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</si>
  <si>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</si>
  <si>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</si>
  <si>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</si>
  <si>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</si>
  <si>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</si>
  <si>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</si>
  <si>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</si>
  <si>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</si>
  <si>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</si>
  <si>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</si>
  <si>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</si>
  <si>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</si>
  <si>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</si>
  <si>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</si>
  <si>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</si>
  <si>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</si>
  <si>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</si>
  <si>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</si>
  <si>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</si>
  <si>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</si>
  <si>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</si>
  <si>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</si>
  <si>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</si>
  <si>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</si>
  <si>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</si>
  <si>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</si>
  <si>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</si>
  <si>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</si>
  <si>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</si>
  <si>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</si>
  <si>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</si>
  <si>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</si>
  <si>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</si>
  <si>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</si>
  <si>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</si>
  <si>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</si>
  <si>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</si>
  <si>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</si>
  <si>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</si>
  <si>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</si>
  <si>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</si>
  <si>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</si>
  <si>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</si>
  <si>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</si>
  <si>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</si>
  <si>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</si>
  <si>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</si>
  <si>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</si>
  <si>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</si>
  <si>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</si>
  <si>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</si>
  <si>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</si>
  <si>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</si>
  <si>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</si>
  <si>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</si>
  <si>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</si>
  <si>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</si>
  <si>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</si>
  <si>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</si>
  <si>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</si>
  <si>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</si>
  <si>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</si>
  <si>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</si>
  <si>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</si>
  <si>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</si>
  <si>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</si>
  <si>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</si>
  <si>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</si>
  <si>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</si>
  <si>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</si>
  <si>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</si>
  <si>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</si>
  <si>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</si>
  <si>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</si>
  <si>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</si>
  <si>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</si>
  <si>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</si>
  <si>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</si>
  <si>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</si>
  <si>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</si>
  <si>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</si>
  <si>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</si>
  <si>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</si>
  <si>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</si>
  <si>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</si>
  <si>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</si>
  <si>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</si>
  <si>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</si>
  <si>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</si>
  <si>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</si>
  <si>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</si>
  <si>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</si>
  <si>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</si>
  <si>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</si>
  <si>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</si>
  <si>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</si>
  <si>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</si>
  <si>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</si>
  <si>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</si>
  <si>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</si>
  <si>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</si>
  <si>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</si>
  <si>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</si>
  <si>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</si>
  <si>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</si>
  <si>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</si>
  <si>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</si>
  <si>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</si>
  <si>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</si>
  <si>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</si>
  <si>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</si>
  <si>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</si>
  <si>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</si>
  <si>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</si>
  <si>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</si>
  <si>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</si>
  <si>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</si>
  <si>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</si>
  <si>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</si>
  <si>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</si>
  <si>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</si>
  <si>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</si>
  <si>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</si>
  <si>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</si>
  <si>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</si>
  <si>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</si>
  <si>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</si>
  <si>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</si>
  <si>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</si>
  <si>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</si>
  <si>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</si>
  <si>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</si>
  <si>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</si>
  <si>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</si>
  <si>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</si>
  <si>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</si>
  <si>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</si>
  <si>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</si>
  <si>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</si>
  <si>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</si>
  <si>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</si>
  <si>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</si>
  <si>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</si>
  <si>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</si>
  <si>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</si>
  <si>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</si>
  <si>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</si>
  <si>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</si>
  <si>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</si>
  <si>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</si>
  <si>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</si>
  <si>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</si>
  <si>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</si>
  <si>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</si>
  <si>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</si>
  <si>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</si>
  <si>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</si>
  <si>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</si>
  <si>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</si>
  <si>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</si>
  <si>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</si>
  <si>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</si>
  <si>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</si>
  <si>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</si>
  <si>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</si>
  <si>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</si>
  <si>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</si>
  <si>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</si>
  <si>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</si>
  <si>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</si>
  <si>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</si>
  <si>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</si>
  <si>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</si>
  <si>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</si>
  <si>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</si>
  <si>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</si>
  <si>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</si>
  <si>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</si>
  <si>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</si>
  <si>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</si>
  <si>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</si>
  <si>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</si>
  <si>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</si>
  <si>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</si>
  <si>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</si>
  <si>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</si>
  <si>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</si>
  <si>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</si>
  <si>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</si>
  <si>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</si>
  <si>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</si>
  <si>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</si>
  <si>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</si>
  <si>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</si>
  <si>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</si>
  <si>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</si>
  <si>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</si>
  <si>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</si>
  <si>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</si>
  <si>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</si>
  <si>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</si>
  <si>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</si>
  <si>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</si>
  <si>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</si>
  <si>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</si>
  <si>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</si>
  <si>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</si>
  <si>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</si>
  <si>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</si>
  <si>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</si>
  <si>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</si>
  <si>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</si>
  <si>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</si>
  <si>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</si>
  <si>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</si>
  <si>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</si>
  <si>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</si>
  <si>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</si>
  <si>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</si>
  <si>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</si>
  <si>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</si>
  <si>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</si>
  <si>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</si>
  <si>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</si>
  <si>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</si>
  <si>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</si>
  <si>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</si>
  <si>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</si>
  <si>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</si>
  <si>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</si>
  <si>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</si>
  <si>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</si>
  <si>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</si>
  <si>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</si>
  <si>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</si>
  <si>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</si>
  <si>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</si>
  <si>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</si>
  <si>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</si>
  <si>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</si>
  <si>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</si>
  <si>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</si>
  <si>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</si>
  <si>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</si>
  <si>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</si>
  <si>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</si>
  <si>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</si>
  <si>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</si>
  <si>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</si>
  <si>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</si>
  <si>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</si>
  <si>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</si>
  <si>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</si>
  <si>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</si>
  <si>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</si>
  <si>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</si>
  <si>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</si>
  <si>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</si>
  <si>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</si>
  <si>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</si>
  <si>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</si>
  <si>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</si>
  <si>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</si>
  <si>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</si>
  <si>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</si>
  <si>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</si>
  <si>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</si>
  <si>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</si>
  <si>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</si>
  <si>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</si>
  <si>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</si>
  <si>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</si>
  <si>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</si>
  <si>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</si>
  <si>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</si>
  <si>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</si>
  <si>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</si>
  <si>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</si>
  <si>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</si>
  <si>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</si>
  <si>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</si>
  <si>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</si>
  <si>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</si>
  <si>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</si>
  <si>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</si>
  <si>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</si>
  <si>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</si>
  <si>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</si>
  <si>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</si>
  <si>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</si>
  <si>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</si>
  <si>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</si>
  <si>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</si>
  <si>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</si>
  <si>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</si>
  <si>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</si>
  <si>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</si>
  <si>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</si>
  <si>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</si>
  <si>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</si>
  <si>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</si>
  <si>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</si>
  <si>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</si>
  <si>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</si>
  <si>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</si>
  <si>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</si>
  <si>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</si>
  <si>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</si>
  <si>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</si>
  <si>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</si>
  <si>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</si>
  <si>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</si>
  <si>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</si>
  <si>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</si>
  <si>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</si>
  <si>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</si>
  <si>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</si>
  <si>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</si>
  <si>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</si>
  <si>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</si>
  <si>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</si>
  <si>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</si>
  <si>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</si>
  <si>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</si>
  <si>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</si>
  <si>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</si>
  <si>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</si>
  <si>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</si>
  <si>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</si>
  <si>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</si>
  <si>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</si>
  <si>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</si>
  <si>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</si>
  <si>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</si>
  <si>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</si>
  <si>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</si>
  <si>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</si>
  <si>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</si>
  <si>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</si>
  <si>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</si>
  <si>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</si>
  <si>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</si>
  <si>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</si>
  <si>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</si>
  <si>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</si>
  <si>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</si>
  <si>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</si>
  <si>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</si>
  <si>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</si>
  <si>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</si>
  <si>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</si>
  <si>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</si>
  <si>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</si>
  <si>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</si>
  <si>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</si>
  <si>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</si>
  <si>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</si>
  <si>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</si>
  <si>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</si>
  <si>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</si>
  <si>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</si>
  <si>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</si>
  <si>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</si>
  <si>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</si>
  <si>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</si>
  <si>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</si>
  <si>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</si>
  <si>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</si>
  <si>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</si>
  <si>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</si>
  <si>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</si>
  <si>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</si>
  <si>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</si>
  <si>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</si>
  <si>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</si>
  <si>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</si>
  <si>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</si>
  <si>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</si>
  <si>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</si>
  <si>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</si>
  <si>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</si>
  <si>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</si>
  <si>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</si>
  <si>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</si>
  <si>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</si>
  <si>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</si>
  <si>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</si>
  <si>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</si>
  <si>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</si>
  <si>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</si>
  <si>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</si>
  <si>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</si>
  <si>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</si>
  <si>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</si>
  <si>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</si>
  <si>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</si>
  <si>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</si>
  <si>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</si>
  <si>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</si>
  <si>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</si>
  <si>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</si>
  <si>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</si>
  <si>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</si>
  <si>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</si>
  <si>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</si>
  <si>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</si>
  <si>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</si>
  <si>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</si>
  <si>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</si>
  <si>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</si>
  <si>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</si>
  <si>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</si>
  <si>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</si>
  <si>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</si>
  <si>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</si>
  <si>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</si>
  <si>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</si>
  <si>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</si>
  <si>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</si>
  <si>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</si>
  <si>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</si>
  <si>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</si>
  <si>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</si>
  <si>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</si>
  <si>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</si>
  <si>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</si>
  <si>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</si>
  <si>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</si>
  <si>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</si>
  <si>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</si>
  <si>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</si>
  <si>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</si>
  <si>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</si>
  <si>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</si>
  <si>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</si>
  <si>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</si>
  <si>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</si>
  <si>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</si>
  <si>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</si>
  <si>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</si>
  <si>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</si>
  <si>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</si>
  <si>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</si>
  <si>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</si>
  <si>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</si>
  <si>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</si>
  <si>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</si>
  <si>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</si>
  <si>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</si>
  <si>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</si>
  <si>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</si>
  <si>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</si>
  <si>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</si>
  <si>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</si>
  <si>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</si>
  <si>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</si>
  <si>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</si>
  <si>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</si>
  <si>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</si>
  <si>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</si>
  <si>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</si>
  <si>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</si>
  <si>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</si>
  <si>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</si>
  <si>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</si>
  <si>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</si>
  <si>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</si>
  <si>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</si>
  <si>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</si>
  <si>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</si>
  <si>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</si>
  <si>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</si>
  <si>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</si>
  <si>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</si>
  <si>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</si>
  <si>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</si>
  <si>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</si>
  <si>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</si>
  <si>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</si>
  <si>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</si>
  <si>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</si>
  <si>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</si>
  <si>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</si>
  <si>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</si>
  <si>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</si>
  <si>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</si>
  <si>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</si>
  <si>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</si>
  <si>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</si>
  <si>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</si>
  <si>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</si>
  <si>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</si>
  <si>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</si>
  <si>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</si>
  <si>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</si>
  <si>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</si>
  <si>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</si>
  <si>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</si>
  <si>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</si>
  <si>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</si>
  <si>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</si>
  <si>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</si>
  <si>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</si>
  <si>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</si>
  <si>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</si>
  <si>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</si>
  <si>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</si>
  <si>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</si>
  <si>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</si>
  <si>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</si>
  <si>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</si>
  <si>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</si>
  <si>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</si>
  <si>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</si>
  <si>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</si>
  <si>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</si>
  <si>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</si>
  <si>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</si>
  <si>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</si>
  <si>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</si>
  <si>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</si>
  <si>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</si>
  <si>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</si>
  <si>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</si>
  <si>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</si>
  <si>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</si>
  <si>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</si>
  <si>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</si>
  <si>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</si>
  <si>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</si>
  <si>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</si>
  <si>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</si>
  <si>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</si>
  <si>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</si>
  <si>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</si>
  <si>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</si>
  <si>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</si>
  <si>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</si>
  <si>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</si>
  <si>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</si>
  <si>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</si>
  <si>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</si>
  <si>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</si>
  <si>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</si>
  <si>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</si>
  <si>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</si>
  <si>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</si>
  <si>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</si>
  <si>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</si>
  <si>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</si>
  <si>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</si>
  <si>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</si>
  <si>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</si>
  <si>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</si>
  <si>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</si>
  <si>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</si>
  <si>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</si>
  <si>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</si>
  <si>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</si>
  <si>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</si>
  <si>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</si>
  <si>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</si>
  <si>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</si>
  <si>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</si>
  <si>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</si>
  <si>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</si>
  <si>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</si>
  <si>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</si>
  <si>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</si>
  <si>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</si>
  <si>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</si>
  <si>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</si>
  <si>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</si>
  <si>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</si>
  <si>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</si>
  <si>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</si>
  <si>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</si>
  <si>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</si>
  <si>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</si>
  <si>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</si>
  <si>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</si>
  <si>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</si>
  <si>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</si>
  <si>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</si>
  <si>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</si>
  <si>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</si>
  <si>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</si>
  <si>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</si>
  <si>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</si>
  <si>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</si>
  <si>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</si>
  <si>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</si>
  <si>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</si>
  <si>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</si>
  <si>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</si>
  <si>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</si>
  <si>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</si>
  <si>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</si>
  <si>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</si>
  <si>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</si>
  <si>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</si>
  <si>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</si>
  <si>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</si>
  <si>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</si>
  <si>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</si>
  <si>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</si>
  <si>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</si>
  <si>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</si>
  <si>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</si>
  <si>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</si>
  <si>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</si>
  <si>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</si>
  <si>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</si>
  <si>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</si>
  <si>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</si>
  <si>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</si>
  <si>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</si>
  <si>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</si>
  <si>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</si>
  <si>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</si>
  <si>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</si>
  <si>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</si>
  <si>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</si>
  <si>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</si>
  <si>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</si>
  <si>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</si>
  <si>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</si>
  <si>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</si>
  <si>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</si>
  <si>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</si>
  <si>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</si>
  <si>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</si>
  <si>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</si>
  <si>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</si>
  <si>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</si>
  <si>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</si>
  <si>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</si>
  <si>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</si>
  <si>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</si>
  <si>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</si>
  <si>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</si>
  <si>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</si>
  <si>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</si>
  <si>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</si>
  <si>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</si>
  <si>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</si>
  <si>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</si>
  <si>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</si>
  <si>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</si>
  <si>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</si>
  <si>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</si>
  <si>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</si>
  <si>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</si>
  <si>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</si>
  <si>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</si>
  <si>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</si>
  <si>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</si>
  <si>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</si>
  <si>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</si>
  <si>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</si>
  <si>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</si>
  <si>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</si>
  <si>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</si>
  <si>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</si>
  <si>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</si>
  <si>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</si>
  <si>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</si>
  <si>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</si>
  <si>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</si>
  <si>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</si>
  <si>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</si>
  <si>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</si>
  <si>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</si>
  <si>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</si>
  <si>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</si>
  <si>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</si>
  <si>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</si>
  <si>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</si>
  <si>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</si>
  <si>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</si>
  <si>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</si>
  <si>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</si>
  <si>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</si>
  <si>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</si>
  <si>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</si>
  <si>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</si>
  <si>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</si>
  <si>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</si>
  <si>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</si>
  <si>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</si>
  <si>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</si>
  <si>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</si>
  <si>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</si>
  <si>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</si>
  <si>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</si>
  <si>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</si>
  <si>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</si>
  <si>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</si>
  <si>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</si>
  <si>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</si>
  <si>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</si>
  <si>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</si>
  <si>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</si>
  <si>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</si>
  <si>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</si>
  <si>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</si>
  <si>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</si>
  <si>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</si>
  <si>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</si>
  <si>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</si>
  <si>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</si>
  <si>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</si>
  <si>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</si>
  <si>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</si>
  <si>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</si>
  <si>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</si>
  <si>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</si>
  <si>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</si>
  <si>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</si>
  <si>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</si>
  <si>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</si>
  <si>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</si>
  <si>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</si>
  <si>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</si>
  <si>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</si>
  <si>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</si>
  <si>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</si>
  <si>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</si>
  <si>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</si>
  <si>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</si>
  <si>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</si>
  <si>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</si>
  <si>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</si>
  <si>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</si>
  <si>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</si>
  <si>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</si>
  <si>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</si>
  <si>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</si>
  <si>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</si>
  <si>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</si>
  <si>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</si>
  <si>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</si>
  <si>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</si>
  <si>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</si>
  <si>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</si>
  <si>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</si>
  <si>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</si>
  <si>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</si>
  <si>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</si>
  <si>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</si>
  <si>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</si>
  <si>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</si>
  <si>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</si>
  <si>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</si>
  <si>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</si>
  <si>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</si>
  <si>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</si>
  <si>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</si>
  <si>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</si>
  <si>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</si>
  <si>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</si>
  <si>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</si>
  <si>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</si>
  <si>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</si>
  <si>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</si>
  <si>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</si>
  <si>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</si>
  <si>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</si>
  <si>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</si>
  <si>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</si>
  <si>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</si>
  <si>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</si>
  <si>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</si>
  <si>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</si>
  <si>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</si>
  <si>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</si>
  <si>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</si>
  <si>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</si>
  <si>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</si>
  <si>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</si>
  <si>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</si>
  <si>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</si>
  <si>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</si>
  <si>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</si>
  <si>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</si>
  <si>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</si>
  <si>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</si>
  <si>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</si>
  <si>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</si>
  <si>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</si>
  <si>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</si>
  <si>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</si>
  <si>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</si>
  <si>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</si>
  <si>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</si>
  <si>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</si>
  <si>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</si>
  <si>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</si>
  <si>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</si>
  <si>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</si>
  <si>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</si>
  <si>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</si>
  <si>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</si>
  <si>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</si>
  <si>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</si>
  <si>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</si>
  <si>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</si>
  <si>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</si>
  <si>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</si>
  <si>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</si>
  <si>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</si>
  <si>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</si>
  <si>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</si>
  <si>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</si>
  <si>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</si>
  <si>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</si>
  <si>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</si>
  <si>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</si>
  <si>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</si>
  <si>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</si>
  <si>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</si>
  <si>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</si>
  <si>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</si>
  <si>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</si>
  <si>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</si>
  <si>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</si>
  <si>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</si>
  <si>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</si>
  <si>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</si>
  <si>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</si>
  <si>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</si>
  <si>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</si>
  <si>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</si>
  <si>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</si>
  <si>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</si>
  <si>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</si>
  <si>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</si>
  <si>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</si>
  <si>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</si>
  <si>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</si>
  <si>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</si>
  <si>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</si>
  <si>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</si>
  <si>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</si>
  <si>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</si>
  <si>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</si>
  <si>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</si>
  <si>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</si>
  <si>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</si>
  <si>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</si>
  <si>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</si>
  <si>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</si>
  <si>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</si>
  <si>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</si>
  <si>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</si>
  <si>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</si>
  <si>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</si>
  <si>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</si>
  <si>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</si>
  <si>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</si>
  <si>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</si>
  <si>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</si>
  <si>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</si>
  <si>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</si>
  <si>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</si>
  <si>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</si>
  <si>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</si>
  <si>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</si>
  <si>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</si>
  <si>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</si>
  <si>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</si>
  <si>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</si>
  <si>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</si>
  <si>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</si>
  <si>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</si>
  <si>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</si>
  <si>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</si>
  <si>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</si>
  <si>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</si>
  <si>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</si>
  <si>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</si>
  <si>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</si>
  <si>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</si>
  <si>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</si>
  <si>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</si>
  <si>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</si>
  <si>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</si>
  <si>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</si>
  <si>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</si>
  <si>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</si>
  <si>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</si>
  <si>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</si>
  <si>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</si>
  <si>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</si>
  <si>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</si>
  <si>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</si>
  <si>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</si>
  <si>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</si>
  <si>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</si>
  <si>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</si>
  <si>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</si>
  <si>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</si>
  <si>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</si>
  <si>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</si>
  <si>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</si>
  <si>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</si>
  <si>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</si>
  <si>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</si>
  <si>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</si>
  <si>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</si>
  <si>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</si>
  <si>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</si>
  <si>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</si>
  <si>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</si>
  <si>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</si>
  <si>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</si>
  <si>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</si>
  <si>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</si>
  <si>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</si>
  <si>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</si>
  <si>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</si>
  <si>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</si>
  <si>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</si>
  <si>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</si>
  <si>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</si>
  <si>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</si>
  <si>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</si>
  <si>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</si>
  <si>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</si>
  <si>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</si>
  <si>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</si>
  <si>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</si>
  <si>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</si>
  <si>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</si>
  <si>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</si>
  <si>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</si>
  <si>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</si>
  <si>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</si>
  <si>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</si>
  <si>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</si>
  <si>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</si>
  <si>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</si>
  <si>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</si>
  <si>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</si>
  <si>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</si>
  <si>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</si>
  <si>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</si>
  <si>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</si>
  <si>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</si>
  <si>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</si>
  <si>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</si>
  <si>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</si>
  <si>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</si>
  <si>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</si>
  <si>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</si>
  <si>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</si>
  <si>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</si>
  <si>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</si>
  <si>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</si>
  <si>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</si>
  <si>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</si>
  <si>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</si>
  <si>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</si>
  <si>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</si>
  <si>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</si>
  <si>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</si>
  <si>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</si>
  <si>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</si>
  <si>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</si>
  <si>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</si>
  <si>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</si>
  <si>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</si>
  <si>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</si>
  <si>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</si>
  <si>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</si>
  <si>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</si>
  <si>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</si>
  <si>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</si>
  <si>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</si>
  <si>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</si>
  <si>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</si>
  <si>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</si>
  <si>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</si>
  <si>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</si>
  <si>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</si>
  <si>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</si>
  <si>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</si>
  <si>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</si>
  <si>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</si>
  <si>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</si>
  <si>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</si>
  <si>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</si>
  <si>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</si>
  <si>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</si>
  <si>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</si>
  <si>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</si>
  <si>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</si>
  <si>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</si>
  <si>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</si>
  <si>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</si>
  <si>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</si>
  <si>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</si>
  <si>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</si>
  <si>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</si>
  <si>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</si>
  <si>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</si>
  <si>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</si>
  <si>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</si>
  <si>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</si>
  <si>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</si>
  <si>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</si>
  <si>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</si>
  <si>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</si>
  <si>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</si>
  <si>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</si>
  <si>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</si>
  <si>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</si>
  <si>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</si>
  <si>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</si>
  <si>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</si>
  <si>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</si>
  <si>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</si>
  <si>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</si>
  <si>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</si>
  <si>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</si>
  <si>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</si>
  <si>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</si>
  <si>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</si>
  <si>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</si>
  <si>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</si>
  <si>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</si>
  <si>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</si>
  <si>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</si>
  <si>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</si>
  <si>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</si>
  <si>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</si>
  <si>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</si>
  <si>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</si>
  <si>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</si>
  <si>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</si>
  <si>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</si>
  <si>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</si>
  <si>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</si>
  <si>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</si>
  <si>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</si>
  <si>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</si>
  <si>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</si>
  <si>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</si>
  <si>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</si>
  <si>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</si>
  <si>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</si>
  <si>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</si>
  <si>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</si>
  <si>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</si>
  <si>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</si>
  <si>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</si>
  <si>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</si>
  <si>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</si>
  <si>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</si>
  <si>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</si>
  <si>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</si>
  <si>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</si>
  <si>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</si>
  <si>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</si>
  <si>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</si>
  <si>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</si>
  <si>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</si>
  <si>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</si>
  <si>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</si>
  <si>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</si>
  <si>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</si>
  <si>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</si>
  <si>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</si>
  <si>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</si>
  <si>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</si>
  <si>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</si>
  <si>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</si>
  <si>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</si>
  <si>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</si>
  <si>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</si>
  <si>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</si>
  <si>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</si>
  <si>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</si>
  <si>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</si>
  <si>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</si>
  <si>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</si>
  <si>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</si>
  <si>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</si>
  <si>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</si>
  <si>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</si>
  <si>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</si>
  <si>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</si>
  <si>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</si>
  <si>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</si>
  <si>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</si>
  <si>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</si>
  <si>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</si>
  <si>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</si>
  <si>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</si>
  <si>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</si>
  <si>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</si>
  <si>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</si>
  <si>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</si>
  <si>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</si>
  <si>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</si>
  <si>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</si>
  <si>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</si>
  <si>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</si>
  <si>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</si>
  <si>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</si>
  <si>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</si>
  <si>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</si>
  <si>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</si>
  <si>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</si>
  <si>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</si>
  <si>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</si>
  <si>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</si>
  <si>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</si>
  <si>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</si>
  <si>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</si>
  <si>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</si>
  <si>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</si>
  <si>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</si>
  <si>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</si>
  <si>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</si>
  <si>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</si>
  <si>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</si>
  <si>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</si>
  <si>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</si>
  <si>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</si>
  <si>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</si>
  <si>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</si>
  <si>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</si>
  <si>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</si>
  <si>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</si>
  <si>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</si>
  <si>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</si>
  <si>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</si>
  <si>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</si>
  <si>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</si>
  <si>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</si>
  <si>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</si>
  <si>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</si>
  <si>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</si>
  <si>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</si>
  <si>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</si>
  <si>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</si>
  <si>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</si>
  <si>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</si>
  <si>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</si>
  <si>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</si>
  <si>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</si>
  <si>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</si>
  <si>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</si>
  <si>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</si>
  <si>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</si>
  <si>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</si>
  <si>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</si>
  <si>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</si>
  <si>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</si>
  <si>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</si>
  <si>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</si>
  <si>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</si>
  <si>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</si>
  <si>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</si>
  <si>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</si>
  <si>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</si>
  <si>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</si>
  <si>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</si>
  <si>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</si>
  <si>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</si>
  <si>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</si>
  <si>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</si>
  <si>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</si>
  <si>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</si>
  <si>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</si>
  <si>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</si>
  <si>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</si>
  <si>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</si>
  <si>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</si>
  <si>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</si>
  <si>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</si>
  <si>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</si>
  <si>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</si>
  <si>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</si>
  <si>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</si>
  <si>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</si>
  <si>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</si>
  <si>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</si>
  <si>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</si>
  <si>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</si>
  <si>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</si>
  <si>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</si>
  <si>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</si>
  <si>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</si>
  <si>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</si>
  <si>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</si>
  <si>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</si>
  <si>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</si>
  <si>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</si>
  <si>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</si>
  <si>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</si>
  <si>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</si>
  <si>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</si>
  <si>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</si>
  <si>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</si>
  <si>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</si>
  <si>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</si>
  <si>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</si>
  <si>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</si>
  <si>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</si>
  <si>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</si>
  <si>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</si>
  <si>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</si>
  <si>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</si>
  <si>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</si>
  <si>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</si>
  <si>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</si>
  <si>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</si>
  <si>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</si>
  <si>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</si>
  <si>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</si>
  <si>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</si>
  <si>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</si>
  <si>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</si>
  <si>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</si>
  <si>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</si>
  <si>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</si>
  <si>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</si>
  <si>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</si>
  <si>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</si>
  <si>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</si>
  <si>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</si>
  <si>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</si>
  <si>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</si>
  <si>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</si>
  <si>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</si>
  <si>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</si>
  <si>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</si>
  <si>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</si>
  <si>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</si>
  <si>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</si>
  <si>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</si>
  <si>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</si>
  <si>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</si>
  <si>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</si>
  <si>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</si>
  <si>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</si>
  <si>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</si>
  <si>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</si>
  <si>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</si>
  <si>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</si>
  <si>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</si>
  <si>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</si>
  <si>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</si>
  <si>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</si>
  <si>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</si>
  <si>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</si>
  <si>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</si>
  <si>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</si>
  <si>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</si>
  <si>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</si>
  <si>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</si>
  <si>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</si>
  <si>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</si>
  <si>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</si>
  <si>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</si>
  <si>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</si>
  <si>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</si>
  <si>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</si>
  <si>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</si>
  <si>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</si>
  <si>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</si>
  <si>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</si>
  <si>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</si>
  <si>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</si>
  <si>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</si>
  <si>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</si>
  <si>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</si>
  <si>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</si>
  <si>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</si>
  <si>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</si>
  <si>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</si>
  <si>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</si>
  <si>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</si>
  <si>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</si>
  <si>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</si>
  <si>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</si>
  <si>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</si>
  <si>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</si>
  <si>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</si>
  <si>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</si>
  <si>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</si>
  <si>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</si>
  <si>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</si>
  <si>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</si>
  <si>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</si>
  <si>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</si>
  <si>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</si>
  <si>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</si>
  <si>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</si>
  <si>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</si>
  <si>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</si>
  <si>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</si>
  <si>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</si>
  <si>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</si>
  <si>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</si>
  <si>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</si>
  <si>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</si>
  <si>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</si>
  <si>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</si>
  <si>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</si>
  <si>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</si>
  <si>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</si>
  <si>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</si>
  <si>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</si>
  <si>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</si>
  <si>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</si>
  <si>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</si>
  <si>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</si>
  <si>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</si>
  <si>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</si>
  <si>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</si>
  <si>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</si>
  <si>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</si>
  <si>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</si>
  <si>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</si>
  <si>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</si>
  <si>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</si>
  <si>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</si>
  <si>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</si>
  <si>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</si>
  <si>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</si>
  <si>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</si>
  <si>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</si>
  <si>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</si>
  <si>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</si>
  <si>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</si>
  <si>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</si>
  <si>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</si>
  <si>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</si>
  <si>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</si>
  <si>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</si>
  <si>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</si>
  <si>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</si>
  <si>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</si>
  <si>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</si>
  <si>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</si>
  <si>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</si>
  <si>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</si>
  <si>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</si>
  <si>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</si>
  <si>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</si>
  <si>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</si>
  <si>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</si>
  <si>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</si>
  <si>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</si>
  <si>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</si>
  <si>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</si>
  <si>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</si>
  <si>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</si>
  <si>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</si>
  <si>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</si>
  <si>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</si>
  <si>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</si>
  <si>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</si>
  <si>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</si>
  <si>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</si>
  <si>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</si>
  <si>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</si>
  <si>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</si>
  <si>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</si>
  <si>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</si>
  <si>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</si>
  <si>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</si>
  <si>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</si>
  <si>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</si>
  <si>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</si>
  <si>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</si>
  <si>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</si>
  <si>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</si>
  <si>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</si>
  <si>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</si>
  <si>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</si>
  <si>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</si>
  <si>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</si>
  <si>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</si>
  <si>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</si>
  <si>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</si>
  <si>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</si>
  <si>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</si>
  <si>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</si>
  <si>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</si>
  <si>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</si>
  <si>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</si>
  <si>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</si>
  <si>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</si>
  <si>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</si>
  <si>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</si>
  <si>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</si>
  <si>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</si>
  <si>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</si>
  <si>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</si>
  <si>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</si>
  <si>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</si>
  <si>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</si>
  <si>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</si>
  <si>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</si>
  <si>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</si>
  <si>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</si>
  <si>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</si>
  <si>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</si>
  <si>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</si>
  <si>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</si>
  <si>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</si>
  <si>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</si>
  <si>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</si>
  <si>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</si>
  <si>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</si>
  <si>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</si>
  <si>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</si>
  <si>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</si>
  <si>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</si>
  <si>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</si>
  <si>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</si>
  <si>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</si>
  <si>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</si>
  <si>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</si>
  <si>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</si>
  <si>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</si>
  <si>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</si>
  <si>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</si>
  <si>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</si>
  <si>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</si>
  <si>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</si>
  <si>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</si>
  <si>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</si>
  <si>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</si>
  <si>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</si>
  <si>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</si>
  <si>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</si>
  <si>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</si>
  <si>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</si>
  <si>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</si>
  <si>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</si>
  <si>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</si>
  <si>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</si>
  <si>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</si>
  <si>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</si>
  <si>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</si>
  <si>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</si>
  <si>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</si>
  <si>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</si>
  <si>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</si>
  <si>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</si>
  <si>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</si>
  <si>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</si>
  <si>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</si>
  <si>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</si>
  <si>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</si>
  <si>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</si>
  <si>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</si>
  <si>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</si>
  <si>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</si>
  <si>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</si>
  <si>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</si>
  <si>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</si>
  <si>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</si>
  <si>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</si>
  <si>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</si>
  <si>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</si>
  <si>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</si>
  <si>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</si>
  <si>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</si>
  <si>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</si>
  <si>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</si>
  <si>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</si>
  <si>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</si>
  <si>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</si>
  <si>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</si>
  <si>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</si>
  <si>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</si>
  <si>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</si>
  <si>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</si>
  <si>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</si>
  <si>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</si>
  <si>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</si>
  <si>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</si>
  <si>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</si>
  <si>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</si>
  <si>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</si>
  <si>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</si>
  <si>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</si>
  <si>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</si>
  <si>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</si>
  <si>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</si>
  <si>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</si>
  <si>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</si>
  <si>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</si>
  <si>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</si>
  <si>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</si>
  <si>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</si>
  <si>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</si>
  <si>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</si>
  <si>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</si>
  <si>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</si>
  <si>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</si>
  <si>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</si>
  <si>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</si>
  <si>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</si>
  <si>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</si>
  <si>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</si>
  <si>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</si>
  <si>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</si>
  <si>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</si>
  <si>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</si>
  <si>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</si>
  <si>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</si>
  <si>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</si>
  <si>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</si>
  <si>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</si>
  <si>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</si>
  <si>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</si>
  <si>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</si>
  <si>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</si>
  <si>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</si>
  <si>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</si>
  <si>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</si>
  <si>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</si>
  <si>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</si>
  <si>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</si>
  <si>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</si>
  <si>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</si>
  <si>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</si>
  <si>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</si>
  <si>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</si>
  <si>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</si>
  <si>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</si>
  <si>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</si>
  <si>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</si>
  <si>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</si>
  <si>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</si>
  <si>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</si>
  <si>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</si>
  <si>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</si>
  <si>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</si>
  <si>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</si>
  <si>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</si>
  <si>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</si>
  <si>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</si>
  <si>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</si>
  <si>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</si>
  <si>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</si>
  <si>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</si>
  <si>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</si>
  <si>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</si>
  <si>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</si>
  <si>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</si>
  <si>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</si>
  <si>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</si>
  <si>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</si>
  <si>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</si>
  <si>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</si>
  <si>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</si>
  <si>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</si>
  <si>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</si>
  <si>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</si>
  <si>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</si>
  <si>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</si>
  <si>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</si>
  <si>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</si>
  <si>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</si>
  <si>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</si>
  <si>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</si>
  <si>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</si>
  <si>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</si>
  <si>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</si>
  <si>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</si>
  <si>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</si>
  <si>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</si>
  <si>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</si>
  <si>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</si>
  <si>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</si>
  <si>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</si>
  <si>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</si>
  <si>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</si>
  <si>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</si>
  <si>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</si>
  <si>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</si>
  <si>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</si>
  <si>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</si>
  <si>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</si>
  <si>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</si>
  <si>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</si>
  <si>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</si>
  <si>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</si>
  <si>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</si>
  <si>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</si>
  <si>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</si>
  <si>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</si>
  <si>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</si>
  <si>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</si>
  <si>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</si>
  <si>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</si>
  <si>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</si>
  <si>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</si>
  <si>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</si>
  <si>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</si>
  <si>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</si>
  <si>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</si>
  <si>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</si>
  <si>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</si>
  <si>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</si>
  <si>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</si>
  <si>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</si>
  <si>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</si>
  <si>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</si>
  <si>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</si>
  <si>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</si>
  <si>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</si>
  <si>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</si>
  <si>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</si>
  <si>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</si>
  <si>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</si>
  <si>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</si>
  <si>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</si>
  <si>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</si>
  <si>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</si>
  <si>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</si>
  <si>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</si>
  <si>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</si>
  <si>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</si>
  <si>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</si>
  <si>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</si>
  <si>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</si>
  <si>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</si>
  <si>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</si>
  <si>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</si>
  <si>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</si>
  <si>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</si>
  <si>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</si>
  <si>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</si>
  <si>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</si>
  <si>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</si>
  <si>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</si>
  <si>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</si>
  <si>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</si>
  <si>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</si>
  <si>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</si>
  <si>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</si>
  <si>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</si>
  <si>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</si>
  <si>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</si>
  <si>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</si>
  <si>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</si>
  <si>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</si>
  <si>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</si>
  <si>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</si>
  <si>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</si>
  <si>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</si>
  <si>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</si>
  <si>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</si>
  <si>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</si>
  <si>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</si>
  <si>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</si>
  <si>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</si>
  <si>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</si>
  <si>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</si>
  <si>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</si>
  <si>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</si>
  <si>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</si>
  <si>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</si>
  <si>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</si>
  <si>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</si>
  <si>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</si>
  <si>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</si>
  <si>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</si>
  <si>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</si>
  <si>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</si>
  <si>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</si>
  <si>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</si>
  <si>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</si>
  <si>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</si>
  <si>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</si>
  <si>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</si>
  <si>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</si>
  <si>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</si>
  <si>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</si>
  <si>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</si>
  <si>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</si>
  <si>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</si>
  <si>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</si>
  <si>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</si>
  <si>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</si>
  <si>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</si>
  <si>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</si>
  <si>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</si>
  <si>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</si>
  <si>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</si>
  <si>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</si>
  <si>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</si>
  <si>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</si>
  <si>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</si>
  <si>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</si>
  <si>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</si>
  <si>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</si>
  <si>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</si>
  <si>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</si>
  <si>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</si>
  <si>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</si>
  <si>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</si>
  <si>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</si>
  <si>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</si>
  <si>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</si>
  <si>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</si>
  <si>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</si>
  <si>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</si>
  <si>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</si>
  <si>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</si>
  <si>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</si>
  <si>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</si>
  <si>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</si>
  <si>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</si>
  <si>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</si>
  <si>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</si>
  <si>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</si>
  <si>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</si>
  <si>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</si>
  <si>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</si>
  <si>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</si>
  <si>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</si>
  <si>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</si>
  <si>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</si>
  <si>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</si>
  <si>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</si>
  <si>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</si>
  <si>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</si>
  <si>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</si>
  <si>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</si>
  <si>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</si>
  <si>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</si>
  <si>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</si>
  <si>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</si>
  <si>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</si>
  <si>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</si>
  <si>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</si>
  <si>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</si>
  <si>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</si>
  <si>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</si>
  <si>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</si>
  <si>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</si>
  <si>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</si>
  <si>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</si>
  <si>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</si>
  <si>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</si>
  <si>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</si>
  <si>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</si>
  <si>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</si>
  <si>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</si>
  <si>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</si>
  <si>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</si>
  <si>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</si>
  <si>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</si>
  <si>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</si>
  <si>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</si>
  <si>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</si>
  <si>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</si>
  <si>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</si>
  <si>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</si>
  <si>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</si>
  <si>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</si>
  <si>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</si>
  <si>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</si>
  <si>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</si>
  <si>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</si>
  <si>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</si>
  <si>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</si>
  <si>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</si>
  <si>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</si>
  <si>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</si>
  <si>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</si>
  <si>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</si>
  <si>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</si>
  <si>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</si>
  <si>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</si>
  <si>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</si>
  <si>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</si>
  <si>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</si>
  <si>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</si>
  <si>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</si>
  <si>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</si>
  <si>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</si>
  <si>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</si>
  <si>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</si>
  <si>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</si>
  <si>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</si>
  <si>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</si>
  <si>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</si>
  <si>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</si>
  <si>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</si>
  <si>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</si>
  <si>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</si>
  <si>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</si>
  <si>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</si>
  <si>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</si>
  <si>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</si>
  <si>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</si>
  <si>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</si>
  <si>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</si>
  <si>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</si>
  <si>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</si>
  <si>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</si>
  <si>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</si>
  <si>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</si>
  <si>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</si>
  <si>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</si>
  <si>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</si>
  <si>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</si>
  <si>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</si>
  <si>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</si>
  <si>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</si>
  <si>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</si>
  <si>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</si>
  <si>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</si>
  <si>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</si>
  <si>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</si>
  <si>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</si>
  <si>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</si>
  <si>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</si>
  <si>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</si>
  <si>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</si>
  <si>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</si>
  <si>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</si>
  <si>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</si>
  <si>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</si>
  <si>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</si>
  <si>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</si>
  <si>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</si>
  <si>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</si>
  <si>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</si>
  <si>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</si>
  <si>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</si>
  <si>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</si>
  <si>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</si>
  <si>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</si>
  <si>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</si>
  <si>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</si>
  <si>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</si>
  <si>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</si>
  <si>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</si>
  <si>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</si>
  <si>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</si>
  <si>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</si>
  <si>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</si>
  <si>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</si>
  <si>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</si>
  <si>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</si>
  <si>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</si>
  <si>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</si>
  <si>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</si>
  <si>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</si>
  <si>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</si>
  <si>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</si>
  <si>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</si>
  <si>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</si>
  <si>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</si>
  <si>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</si>
  <si>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</si>
  <si>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</si>
  <si>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</si>
  <si>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</si>
  <si>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</si>
  <si>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</si>
  <si>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</si>
  <si>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</si>
  <si>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</si>
  <si>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</si>
  <si>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</si>
  <si>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</si>
  <si>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</si>
  <si>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</si>
  <si>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</si>
  <si>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</si>
  <si>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</si>
  <si>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</si>
  <si>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</si>
  <si>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</si>
  <si>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</si>
  <si>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</si>
  <si>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</si>
  <si>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</si>
  <si>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</si>
  <si>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</si>
  <si>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</si>
  <si>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</si>
  <si>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</si>
  <si>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</si>
  <si>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</si>
  <si>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</si>
  <si>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</si>
  <si>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</si>
  <si>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</si>
  <si>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</si>
  <si>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</si>
  <si>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</si>
  <si>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</si>
  <si>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</si>
  <si>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</si>
  <si>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</si>
  <si>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</si>
  <si>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</si>
  <si>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</si>
  <si>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</si>
  <si>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</si>
  <si>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</si>
  <si>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</si>
  <si>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</si>
  <si>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</si>
  <si>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</si>
  <si>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</si>
  <si>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</si>
  <si>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</si>
  <si>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</si>
  <si>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</si>
  <si>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</si>
  <si>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</si>
  <si>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</si>
  <si>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</si>
  <si>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</si>
  <si>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</si>
  <si>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</si>
  <si>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</si>
  <si>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</si>
  <si>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</si>
  <si>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</si>
  <si>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</si>
  <si>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</si>
  <si>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</si>
  <si>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</si>
  <si>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</si>
  <si>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</si>
  <si>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</si>
  <si>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</si>
  <si>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</si>
  <si>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</si>
  <si>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</si>
  <si>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</si>
  <si>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</si>
  <si>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</si>
  <si>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</si>
  <si>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</si>
  <si>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</si>
  <si>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</si>
  <si>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</si>
  <si>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</si>
  <si>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</si>
  <si>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</si>
  <si>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</si>
  <si>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</si>
  <si>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</si>
  <si>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</si>
  <si>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</si>
  <si>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</si>
  <si>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</si>
  <si>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</si>
  <si>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</si>
  <si>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</si>
  <si>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</si>
  <si>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</si>
  <si>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</si>
  <si>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</si>
  <si>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</si>
  <si>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</si>
  <si>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</si>
  <si>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</si>
  <si>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</si>
  <si>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</si>
  <si>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</si>
  <si>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</si>
  <si>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</si>
  <si>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</si>
  <si>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</si>
  <si>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</si>
  <si>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</si>
  <si>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</si>
  <si>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</si>
  <si>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</si>
  <si>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</si>
  <si>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</si>
  <si>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</si>
  <si>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</si>
  <si>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</si>
  <si>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</si>
  <si>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</si>
  <si>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</si>
  <si>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</si>
  <si>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</si>
  <si>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</si>
  <si>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</si>
  <si>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</si>
  <si>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</si>
  <si>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</si>
  <si>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</si>
  <si>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</si>
  <si>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</si>
  <si>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</si>
  <si>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</si>
  <si>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</si>
  <si>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</si>
  <si>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</si>
  <si>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</si>
  <si>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</si>
  <si>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</si>
  <si>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</si>
  <si>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</si>
  <si>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</si>
  <si>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</si>
  <si>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</si>
  <si>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</si>
  <si>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</si>
  <si>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</si>
  <si>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</si>
  <si>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</si>
  <si>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</si>
  <si>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</si>
  <si>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</si>
  <si>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</si>
  <si>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</si>
  <si>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</si>
  <si>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</si>
  <si>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</si>
  <si>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</si>
  <si>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</si>
  <si>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</si>
  <si>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</si>
  <si>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</si>
  <si>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</si>
  <si>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</si>
  <si>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</si>
  <si>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</si>
  <si>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</si>
  <si>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</si>
  <si>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</si>
  <si>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</si>
  <si>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</si>
  <si>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</si>
  <si>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</si>
  <si>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</si>
  <si>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</si>
  <si>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</si>
  <si>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</si>
  <si>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</si>
  <si>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</si>
  <si>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</si>
  <si>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</si>
  <si>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</si>
  <si>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</si>
  <si>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</si>
  <si>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</si>
  <si>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</si>
  <si>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</si>
  <si>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</si>
  <si>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</si>
  <si>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</si>
  <si>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</si>
  <si>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</si>
  <si>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</si>
  <si>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</si>
  <si>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</si>
  <si>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</si>
  <si>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</si>
  <si>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</si>
  <si>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</si>
  <si>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</si>
  <si>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</si>
  <si>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</si>
  <si>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</si>
  <si>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</si>
  <si>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</si>
  <si>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</si>
  <si>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</si>
  <si>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</si>
  <si>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</si>
  <si>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</si>
  <si>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</si>
  <si>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</si>
  <si>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</si>
  <si>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</si>
  <si>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</si>
  <si>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</si>
  <si>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</si>
  <si>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</si>
  <si>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</si>
  <si>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</si>
  <si>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</si>
  <si>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</si>
  <si>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</si>
  <si>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</si>
  <si>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</si>
  <si>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</si>
  <si>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</si>
  <si>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</si>
  <si>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</si>
  <si>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</si>
  <si>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</si>
  <si>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</si>
  <si>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</si>
  <si>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</si>
  <si>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</si>
  <si>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</si>
  <si>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</si>
  <si>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</si>
  <si>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</si>
  <si>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</si>
  <si>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</si>
  <si>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</si>
  <si>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</si>
  <si>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</si>
  <si>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</si>
  <si>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</si>
  <si>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</si>
  <si>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</si>
  <si>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</si>
  <si>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</si>
  <si>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</si>
  <si>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</si>
  <si>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</si>
  <si>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</si>
  <si>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</si>
  <si>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</si>
  <si>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</si>
  <si>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</si>
  <si>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</si>
  <si>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</si>
  <si>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</si>
  <si>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</si>
  <si>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</si>
  <si>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</si>
  <si>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</si>
  <si>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</si>
  <si>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</si>
  <si>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</si>
  <si>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</si>
  <si>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</si>
  <si>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</si>
  <si>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</si>
  <si>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</si>
  <si>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</si>
  <si>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</si>
  <si>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</si>
  <si>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</si>
  <si>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</si>
  <si>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</si>
  <si>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</si>
  <si>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</si>
  <si>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</si>
  <si>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</si>
  <si>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</si>
  <si>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</si>
  <si>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</si>
  <si>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</si>
  <si>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</si>
  <si>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</si>
  <si>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</si>
  <si>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</si>
  <si>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</si>
  <si>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</si>
  <si>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</si>
  <si>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</si>
  <si>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</si>
  <si>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</si>
  <si>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</si>
  <si>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</si>
  <si>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</si>
  <si>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</si>
  <si>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</si>
  <si>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</si>
  <si>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</si>
  <si>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</si>
  <si>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</si>
  <si>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</si>
  <si>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</si>
  <si>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</si>
  <si>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</si>
  <si>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</si>
  <si>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</si>
  <si>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</si>
  <si>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</si>
  <si>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</si>
  <si>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</si>
  <si>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</si>
  <si>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</si>
  <si>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</si>
  <si>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</si>
  <si>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</si>
  <si>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</si>
  <si>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</si>
  <si>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</si>
  <si>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</si>
  <si>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</si>
  <si>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</si>
  <si>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</si>
  <si>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</si>
  <si>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</si>
  <si>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</si>
  <si>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</si>
  <si>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</si>
  <si>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</si>
  <si>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</si>
  <si>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</si>
  <si>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</si>
  <si>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</si>
  <si>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</si>
  <si>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</si>
  <si>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</si>
  <si>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</si>
  <si>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</si>
  <si>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</si>
  <si>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</si>
  <si>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</si>
  <si>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</si>
  <si>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</si>
  <si>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</si>
  <si>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</si>
  <si>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</si>
  <si>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</si>
  <si>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</si>
  <si>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</si>
  <si>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</si>
  <si>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</si>
  <si>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</si>
  <si>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</si>
  <si>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</si>
  <si>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</si>
  <si>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</si>
  <si>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</si>
  <si>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</si>
  <si>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</si>
  <si>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</si>
  <si>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</si>
  <si>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</si>
  <si>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</si>
  <si>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</si>
  <si>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</si>
  <si>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</si>
  <si>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</si>
  <si>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</si>
  <si>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</si>
  <si>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</si>
  <si>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</si>
  <si>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</si>
  <si>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</si>
  <si>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</si>
  <si>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</si>
  <si>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</si>
  <si>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</si>
  <si>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</si>
  <si>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</si>
  <si>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</si>
  <si>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</si>
  <si>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</si>
  <si>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</si>
  <si>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</si>
  <si>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</si>
  <si>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</si>
  <si>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</si>
  <si>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</si>
  <si>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</si>
  <si>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</si>
  <si>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</si>
  <si>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</si>
  <si>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</si>
  <si>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</si>
  <si>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</si>
  <si>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</si>
  <si>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</si>
  <si>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</si>
  <si>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</si>
  <si>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</si>
  <si>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</si>
  <si>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</si>
  <si>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</si>
  <si>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</si>
  <si>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</si>
  <si>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</si>
  <si>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</si>
  <si>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</si>
  <si>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</si>
  <si>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</si>
  <si>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</si>
  <si>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</si>
  <si>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</si>
  <si>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</si>
  <si>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</si>
  <si>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</si>
  <si>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</si>
  <si>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</si>
  <si>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</si>
  <si>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</si>
  <si>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</si>
  <si>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</si>
  <si>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</si>
  <si>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</si>
  <si>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</si>
  <si>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</si>
  <si>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</si>
  <si>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</si>
  <si>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</si>
  <si>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</si>
  <si>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</si>
  <si>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</si>
  <si>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</si>
  <si>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</si>
  <si>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</si>
  <si>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</si>
  <si>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</si>
  <si>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</si>
  <si>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</si>
  <si>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</si>
  <si>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</si>
  <si>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</si>
  <si>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</si>
  <si>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</si>
  <si>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</si>
  <si>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</si>
  <si>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</si>
  <si>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</si>
  <si>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</si>
  <si>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</si>
  <si>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</si>
  <si>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</si>
  <si>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</si>
  <si>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</si>
  <si>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</si>
  <si>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</si>
  <si>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</si>
  <si>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</si>
  <si>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</si>
  <si>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</si>
  <si>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</si>
  <si>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</si>
  <si>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</si>
  <si>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</si>
  <si>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</si>
  <si>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</si>
  <si>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</si>
  <si>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</si>
  <si>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</si>
  <si>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</si>
  <si>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</si>
  <si>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</si>
  <si>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</si>
  <si>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</si>
  <si>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</si>
  <si>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</si>
  <si>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</si>
  <si>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</si>
  <si>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</si>
  <si>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</si>
  <si>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</si>
  <si>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</si>
  <si>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</si>
  <si>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</si>
  <si>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</si>
  <si>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</si>
  <si>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</si>
  <si>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</si>
  <si>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</si>
  <si>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</si>
  <si>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</si>
  <si>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</si>
  <si>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</si>
  <si>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</si>
  <si>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</si>
  <si>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</si>
  <si>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</si>
  <si>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</si>
  <si>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</si>
  <si>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</si>
  <si>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</si>
  <si>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</si>
  <si>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</si>
  <si>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</si>
  <si>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</si>
  <si>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</si>
  <si>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</si>
  <si>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</si>
  <si>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</si>
  <si>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</si>
  <si>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</si>
  <si>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</si>
  <si>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</si>
  <si>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</si>
  <si>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</si>
  <si>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</si>
  <si>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</si>
  <si>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</si>
  <si>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</si>
  <si>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</si>
  <si>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</si>
  <si>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</si>
  <si>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</si>
  <si>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</si>
  <si>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</si>
  <si>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</si>
  <si>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</si>
  <si>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</si>
  <si>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</si>
  <si>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</si>
  <si>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</si>
  <si>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</si>
  <si>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</si>
  <si>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</si>
  <si>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</si>
  <si>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</si>
  <si>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</si>
  <si>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</si>
  <si>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</si>
  <si>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</si>
  <si>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</si>
  <si>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</si>
  <si>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</si>
  <si>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</si>
  <si>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</si>
  <si>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</si>
  <si>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</si>
  <si>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</si>
  <si>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</si>
  <si>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</si>
  <si>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</si>
  <si>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</si>
  <si>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</si>
  <si>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</si>
  <si>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</si>
  <si>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</si>
  <si>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</si>
  <si>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</si>
  <si>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</si>
  <si>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</si>
  <si>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</si>
  <si>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</si>
  <si>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</si>
  <si>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</si>
  <si>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</si>
  <si>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</si>
  <si>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</si>
  <si>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</si>
  <si>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</si>
  <si>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</si>
  <si>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</si>
  <si>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</si>
  <si>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</si>
  <si>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</si>
  <si>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</si>
  <si>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</si>
  <si>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</si>
  <si>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</si>
  <si>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</si>
  <si>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</si>
  <si>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</si>
  <si>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</si>
  <si>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</si>
  <si>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</si>
  <si>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</si>
  <si>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</si>
  <si>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</si>
  <si>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</si>
  <si>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</si>
  <si>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</si>
  <si>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</si>
  <si>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</si>
  <si>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</si>
  <si>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</si>
  <si>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</si>
  <si>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</si>
  <si>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</si>
  <si>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</si>
  <si>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</si>
  <si>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</si>
  <si>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</si>
  <si>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</si>
  <si>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</si>
  <si>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</si>
  <si>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</si>
  <si>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</si>
  <si>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</si>
  <si>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</si>
  <si>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</si>
  <si>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</si>
  <si>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</si>
  <si>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</si>
  <si>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</si>
  <si>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</si>
  <si>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</si>
  <si>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</si>
  <si>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</si>
  <si>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</si>
  <si>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</si>
  <si>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</si>
  <si>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</si>
  <si>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</si>
  <si>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</si>
  <si>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</si>
  <si>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</si>
  <si>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</si>
  <si>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</si>
  <si>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</si>
  <si>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</si>
  <si>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</si>
  <si>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</si>
  <si>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</si>
  <si>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</si>
  <si>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</si>
  <si>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</si>
  <si>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</si>
  <si>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</si>
  <si>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</si>
  <si>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</si>
  <si>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</si>
  <si>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</si>
  <si>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</si>
  <si>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</si>
  <si>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</si>
  <si>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</si>
  <si>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</si>
  <si>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</si>
  <si>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</si>
  <si>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</si>
  <si>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</si>
  <si>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</si>
  <si>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</si>
  <si>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</si>
  <si>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</si>
  <si>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</si>
  <si>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</si>
  <si>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</si>
  <si>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</si>
  <si>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</si>
  <si>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</si>
  <si>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</si>
  <si>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</si>
  <si>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</si>
  <si>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</si>
  <si>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</si>
  <si>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</si>
  <si>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</si>
  <si>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</si>
  <si>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</si>
  <si>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</si>
  <si>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</si>
  <si>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</si>
  <si>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</si>
  <si>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</si>
  <si>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</si>
  <si>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</si>
  <si>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</si>
  <si>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</si>
  <si>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</si>
  <si>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</si>
  <si>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</si>
  <si>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</si>
  <si>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</si>
  <si>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</si>
  <si>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</si>
  <si>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</si>
  <si>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</si>
  <si>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</si>
  <si>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</si>
  <si>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</si>
  <si>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</si>
  <si>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</si>
  <si>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</si>
  <si>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</si>
  <si>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</si>
  <si>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</si>
  <si>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</si>
  <si>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</si>
  <si>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</si>
  <si>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</si>
  <si>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</si>
  <si>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</si>
  <si>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</si>
  <si>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</si>
  <si>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</si>
  <si>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</si>
  <si>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</si>
  <si>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</si>
  <si>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</si>
  <si>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</si>
  <si>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</si>
  <si>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</si>
  <si>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</si>
  <si>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</si>
  <si>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</si>
  <si>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</si>
  <si>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</si>
  <si>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</si>
  <si>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</si>
  <si>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</si>
  <si>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</si>
  <si>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</si>
  <si>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</si>
  <si>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</si>
  <si>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</si>
  <si>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</si>
  <si>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</si>
  <si>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</si>
  <si>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</si>
  <si>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</si>
  <si>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</si>
  <si>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</si>
  <si>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</si>
  <si>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</si>
  <si>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</si>
  <si>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</si>
  <si>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</si>
  <si>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</si>
  <si>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</si>
  <si>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</si>
  <si>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</si>
  <si>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</si>
  <si>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</si>
  <si>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</si>
  <si>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</si>
  <si>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</si>
  <si>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</si>
  <si>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</si>
  <si>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</si>
  <si>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</si>
  <si>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</si>
  <si>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</si>
  <si>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</si>
  <si>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</si>
  <si>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</si>
  <si>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</si>
  <si>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</si>
  <si>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</si>
  <si>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</si>
  <si>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</si>
  <si>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</si>
  <si>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</si>
  <si>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</si>
  <si>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</si>
  <si>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</si>
  <si>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</si>
  <si>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</si>
  <si>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</si>
  <si>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</si>
  <si>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</si>
  <si>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</si>
  <si>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</si>
  <si>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</si>
  <si>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</si>
  <si>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</si>
  <si>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</si>
  <si>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</si>
  <si>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</si>
  <si>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</si>
  <si>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</si>
  <si>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</si>
  <si>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</si>
  <si>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</si>
  <si>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</si>
  <si>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</si>
  <si>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</si>
  <si>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</si>
  <si>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</si>
  <si>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</si>
  <si>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</si>
  <si>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</si>
  <si>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</si>
  <si>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</si>
  <si>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</si>
  <si>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</si>
  <si>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</si>
  <si>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</si>
  <si>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</si>
  <si>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</si>
  <si>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</si>
  <si>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</si>
  <si>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</si>
  <si>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</si>
  <si>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</si>
  <si>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</si>
  <si>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</si>
  <si>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</si>
  <si>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</si>
  <si>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</si>
  <si>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</si>
  <si>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</si>
  <si>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</si>
  <si>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</si>
  <si>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</si>
  <si>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</si>
  <si>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</si>
  <si>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</si>
  <si>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</si>
  <si>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</si>
  <si>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</si>
  <si>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</si>
  <si>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</si>
  <si>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</si>
  <si>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</si>
  <si>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</si>
  <si>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</si>
  <si>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</si>
  <si>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</si>
  <si>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</si>
  <si>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</si>
  <si>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</si>
  <si>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</si>
  <si>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</si>
  <si>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</si>
  <si>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</si>
  <si>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</si>
  <si>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</si>
  <si>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</si>
  <si>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</si>
  <si>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</si>
  <si>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</si>
  <si>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</si>
  <si>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</si>
  <si>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</si>
  <si>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</si>
  <si>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</si>
  <si>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</si>
  <si>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</si>
  <si>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</si>
  <si>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</si>
  <si>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</si>
  <si>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</si>
  <si>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</si>
  <si>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</si>
  <si>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</si>
  <si>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</si>
  <si>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</si>
  <si>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</si>
  <si>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</si>
  <si>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</si>
  <si>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</si>
  <si>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</si>
  <si>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</si>
  <si>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</si>
  <si>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</si>
  <si>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</si>
  <si>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</si>
  <si>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</si>
  <si>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</si>
  <si>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</si>
  <si>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</si>
  <si>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</si>
  <si>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</si>
  <si>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</si>
  <si>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</si>
  <si>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</si>
  <si>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</si>
  <si>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</si>
  <si>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</si>
  <si>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</si>
  <si>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</si>
  <si>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</si>
  <si>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</si>
  <si>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</si>
  <si>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</si>
  <si>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</si>
  <si>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</si>
  <si>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</si>
  <si>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</si>
  <si>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</si>
  <si>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</si>
  <si>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</si>
  <si>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</si>
  <si>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</si>
  <si>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</si>
  <si>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</si>
  <si>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</si>
  <si>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</si>
  <si>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</si>
  <si>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</si>
  <si>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</si>
  <si>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</si>
  <si>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</si>
  <si>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</si>
  <si>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</si>
  <si>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</si>
  <si>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</si>
  <si>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</si>
  <si>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</si>
  <si>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</si>
  <si>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</si>
  <si>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</si>
  <si>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</si>
  <si>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</si>
  <si>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</si>
  <si>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</si>
  <si>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</si>
  <si>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</si>
  <si>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</si>
  <si>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</si>
  <si>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</si>
  <si>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</si>
  <si>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</si>
  <si>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</si>
  <si>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</si>
  <si>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</si>
  <si>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</si>
  <si>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</si>
  <si>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</si>
  <si>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</si>
  <si>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</si>
  <si>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</si>
  <si>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</si>
  <si>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</si>
  <si>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</si>
  <si>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</si>
  <si>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</si>
  <si>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</si>
  <si>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</si>
  <si>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</si>
  <si>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</si>
  <si>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</si>
  <si>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</si>
  <si>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</si>
  <si>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</si>
  <si>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</si>
  <si>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</si>
  <si>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</si>
  <si>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</si>
  <si>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</si>
  <si>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</si>
  <si>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</si>
  <si>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</si>
  <si>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</si>
  <si>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</si>
  <si>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</si>
  <si>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</si>
  <si>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</si>
  <si>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</si>
  <si>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</si>
  <si>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</si>
  <si>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</si>
  <si>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</si>
  <si>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</si>
  <si>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</si>
  <si>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</si>
  <si>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</si>
  <si>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</si>
  <si>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</si>
  <si>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</si>
  <si>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</si>
  <si>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</si>
  <si>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</si>
  <si>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</si>
  <si>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</si>
  <si>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</si>
  <si>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</si>
  <si>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</si>
  <si>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</si>
  <si>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</si>
  <si>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</si>
  <si>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</si>
  <si>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</si>
  <si>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</si>
  <si>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</si>
  <si>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</si>
  <si>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</si>
  <si>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</si>
  <si>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</si>
  <si>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</si>
  <si>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</si>
  <si>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</si>
  <si>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</si>
  <si>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</si>
  <si>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</si>
  <si>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</si>
  <si>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</si>
  <si>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</si>
  <si>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</si>
  <si>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</si>
  <si>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</si>
  <si>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</si>
  <si>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</si>
  <si>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</si>
  <si>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</si>
  <si>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</si>
  <si>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</si>
  <si>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</si>
  <si>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</si>
  <si>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</si>
  <si>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</si>
  <si>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</si>
  <si>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</si>
  <si>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</si>
  <si>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</si>
  <si>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</si>
  <si>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</si>
  <si>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</si>
  <si>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</si>
  <si>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</si>
  <si>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</si>
  <si>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</si>
  <si>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</si>
  <si>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</si>
  <si>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</si>
  <si>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</si>
  <si>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</si>
  <si>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</si>
  <si>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</si>
  <si>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</si>
  <si>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</si>
  <si>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</si>
  <si>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</si>
  <si>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</si>
  <si>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</si>
  <si>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</si>
  <si>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</si>
  <si>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</si>
  <si>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</si>
  <si>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</si>
  <si>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</si>
  <si>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</si>
  <si>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</si>
  <si>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</si>
  <si>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</si>
  <si>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</si>
  <si>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</si>
  <si>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</si>
  <si>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</si>
  <si>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</si>
  <si>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</si>
  <si>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</si>
  <si>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</si>
  <si>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</si>
  <si>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</si>
  <si>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</si>
  <si>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</si>
  <si>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</si>
  <si>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</si>
  <si>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</si>
  <si>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</si>
  <si>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</si>
  <si>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</si>
  <si>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</si>
  <si>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</si>
  <si>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</si>
  <si>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</si>
  <si>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</si>
  <si>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</si>
  <si>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</si>
  <si>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</si>
  <si>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</si>
  <si>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</si>
  <si>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</si>
  <si>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</si>
  <si>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</si>
  <si>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</si>
  <si>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</si>
  <si>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</si>
  <si>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</si>
  <si>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</si>
  <si>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</si>
  <si>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</si>
  <si>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</si>
  <si>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</si>
  <si>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</si>
  <si>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</si>
  <si>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</si>
  <si>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</si>
  <si>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</si>
  <si>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</si>
  <si>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</si>
  <si>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</si>
  <si>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</si>
  <si>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</si>
  <si>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</si>
  <si>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</si>
  <si>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</si>
  <si>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</si>
  <si>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</si>
  <si>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</si>
  <si>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</si>
  <si>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</si>
  <si>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</si>
  <si>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</si>
  <si>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</si>
  <si>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</si>
  <si>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</si>
  <si>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</si>
  <si>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</si>
  <si>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</si>
  <si>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</si>
  <si>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</si>
  <si>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</si>
  <si>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</si>
  <si>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</si>
  <si>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</si>
  <si>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</si>
  <si>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</si>
  <si>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</si>
  <si>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</si>
  <si>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</si>
  <si>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</si>
  <si>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</si>
  <si>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</si>
  <si>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</si>
  <si>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</si>
  <si>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</si>
  <si>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</si>
  <si>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</si>
  <si>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</si>
  <si>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</si>
  <si>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</si>
  <si>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</si>
  <si>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</si>
  <si>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</si>
  <si>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</si>
  <si>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</si>
  <si>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</si>
  <si>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</si>
  <si>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</si>
  <si>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</si>
  <si>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</si>
  <si>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</si>
  <si>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</si>
  <si>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</si>
  <si>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</si>
  <si>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</si>
  <si>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</si>
  <si>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</si>
  <si>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</si>
  <si>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</si>
  <si>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</si>
  <si>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</si>
  <si>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</si>
  <si>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</si>
  <si>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</si>
  <si>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</si>
  <si>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</si>
  <si>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</si>
  <si>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</si>
  <si>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</si>
  <si>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</si>
  <si>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</si>
  <si>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</si>
  <si>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</si>
  <si>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</si>
  <si>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</si>
  <si>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</si>
  <si>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</si>
  <si>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</si>
  <si>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</si>
  <si>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</si>
  <si>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</si>
  <si>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</si>
  <si>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</si>
  <si>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</si>
  <si>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</si>
  <si>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</si>
  <si>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</si>
  <si>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</si>
  <si>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</si>
  <si>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</si>
  <si>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</si>
  <si>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</si>
  <si>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</si>
  <si>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</si>
  <si>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</si>
  <si>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</si>
  <si>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</si>
  <si>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</si>
  <si>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</si>
  <si>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</si>
  <si>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</si>
  <si>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</si>
  <si>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</si>
  <si>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</si>
  <si>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</si>
  <si>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</si>
  <si>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</si>
  <si>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</si>
  <si>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</si>
  <si>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</si>
  <si>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</si>
  <si>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</si>
  <si>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</si>
  <si>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</si>
  <si>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</si>
  <si>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</si>
  <si>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</si>
  <si>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</si>
  <si>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</si>
  <si>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</si>
  <si>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</si>
  <si>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</si>
  <si>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</si>
  <si>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</si>
  <si>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</si>
  <si>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</si>
  <si>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</si>
  <si>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</si>
  <si>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</si>
  <si>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</si>
  <si>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</si>
  <si>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</si>
  <si>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</si>
  <si>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</si>
  <si>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</si>
  <si>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</si>
  <si>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</si>
  <si>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</si>
  <si>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</si>
  <si>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</si>
  <si>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</si>
  <si>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</si>
  <si>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</si>
  <si>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</si>
  <si>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</si>
  <si>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</si>
  <si>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</si>
  <si>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</si>
  <si>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</si>
  <si>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</si>
  <si>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</si>
  <si>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</si>
  <si>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</si>
  <si>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</si>
  <si>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</si>
  <si>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</si>
  <si>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</si>
  <si>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</si>
  <si>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</si>
  <si>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</si>
  <si>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</si>
  <si>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</si>
  <si>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</si>
  <si>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</si>
  <si>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</si>
  <si>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</si>
  <si>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</si>
  <si>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</si>
  <si>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</si>
  <si>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</si>
  <si>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</si>
  <si>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</si>
  <si>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</si>
  <si>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</si>
  <si>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</si>
  <si>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</si>
  <si>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</si>
  <si>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</si>
  <si>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</si>
  <si>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</si>
  <si>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</si>
  <si>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</si>
  <si>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</si>
  <si>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</si>
  <si>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</si>
  <si>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</si>
  <si>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</si>
  <si>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</si>
  <si>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</si>
  <si>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</si>
  <si>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</si>
  <si>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</si>
  <si>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</si>
  <si>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</si>
  <si>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</si>
  <si>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</si>
  <si>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</si>
  <si>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</si>
  <si>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</si>
  <si>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</si>
  <si>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</si>
  <si>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</si>
  <si>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</si>
  <si>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</si>
  <si>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</si>
  <si>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</si>
  <si>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</si>
  <si>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</si>
  <si>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</si>
  <si>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</si>
  <si>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</si>
  <si>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</si>
  <si>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</si>
  <si>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</si>
  <si>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</si>
  <si>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</si>
  <si>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</si>
  <si>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</si>
  <si>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</si>
  <si>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</si>
  <si>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</si>
  <si>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</si>
  <si>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</si>
  <si>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</si>
  <si>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</si>
  <si>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</si>
  <si>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</si>
  <si>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</si>
  <si>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</si>
  <si>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</si>
  <si>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</si>
  <si>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</si>
  <si>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</si>
  <si>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</si>
  <si>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</si>
  <si>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</si>
  <si>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</si>
  <si>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</si>
  <si>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</si>
  <si>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</si>
  <si>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</si>
  <si>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</si>
  <si>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</si>
  <si>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</si>
  <si>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</si>
  <si>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</si>
  <si>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</si>
  <si>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</si>
  <si>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</si>
  <si>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</si>
  <si>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</si>
  <si>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</si>
  <si>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</si>
  <si>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</si>
  <si>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</si>
  <si>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</si>
  <si>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</si>
  <si>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</si>
  <si>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</si>
  <si>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</si>
  <si>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</si>
  <si>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</si>
  <si>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</si>
  <si>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</si>
  <si>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</si>
  <si>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</si>
  <si>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</si>
  <si>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</si>
  <si>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</si>
  <si>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</si>
  <si>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</si>
  <si>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</si>
  <si>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</si>
  <si>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</si>
  <si>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</si>
  <si>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</si>
  <si>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</si>
  <si>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</si>
  <si>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</si>
  <si>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</si>
  <si>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</si>
  <si>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</si>
  <si>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</si>
  <si>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</si>
  <si>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</si>
  <si>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</si>
  <si>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</si>
  <si>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</si>
  <si>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</si>
  <si>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</si>
  <si>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</si>
  <si>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</si>
  <si>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</si>
  <si>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</si>
  <si>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</si>
  <si>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</si>
  <si>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</si>
  <si>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</si>
  <si>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</si>
  <si>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</si>
  <si>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</si>
  <si>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</si>
  <si>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</si>
  <si>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</si>
  <si>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</si>
  <si>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</si>
  <si>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</si>
  <si>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</si>
  <si>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</si>
  <si>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</si>
  <si>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</si>
  <si>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</si>
  <si>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</si>
  <si>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</si>
  <si>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</si>
  <si>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</si>
  <si>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</si>
  <si>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</si>
  <si>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</si>
  <si>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</si>
  <si>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</si>
  <si>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</si>
  <si>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</si>
  <si>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</si>
  <si>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</si>
  <si>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</si>
  <si>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</si>
  <si>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</si>
  <si>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</si>
  <si>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</si>
  <si>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</si>
  <si>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</si>
  <si>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</si>
  <si>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</si>
  <si>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</si>
  <si>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</si>
  <si>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</si>
  <si>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</si>
  <si>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</si>
  <si>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</si>
  <si>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</si>
  <si>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</si>
  <si>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</si>
  <si>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</si>
  <si>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</si>
  <si>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</si>
  <si>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</si>
  <si>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</si>
  <si>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</si>
  <si>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</si>
  <si>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</si>
  <si>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</si>
  <si>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</si>
  <si>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</si>
  <si>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</si>
  <si>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</si>
  <si>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</si>
  <si>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</si>
  <si>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</si>
  <si>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</si>
  <si>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</si>
  <si>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</si>
  <si>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</si>
  <si>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</si>
  <si>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</si>
  <si>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</si>
  <si>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</si>
  <si>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</si>
  <si>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</si>
  <si>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</si>
  <si>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</si>
  <si>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</si>
  <si>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</si>
  <si>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</si>
  <si>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</si>
  <si>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</si>
  <si>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</si>
  <si>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</si>
  <si>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</si>
  <si>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</si>
  <si>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</si>
  <si>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</si>
  <si>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</si>
  <si>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</si>
  <si>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</si>
  <si>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</si>
  <si>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</si>
  <si>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</si>
  <si>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</si>
  <si>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</si>
  <si>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</si>
  <si>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</si>
  <si>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</si>
  <si>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</si>
  <si>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</si>
  <si>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</si>
  <si>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</si>
  <si>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</si>
  <si>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</si>
  <si>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</si>
  <si>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</si>
  <si>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</si>
  <si>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</si>
  <si>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</si>
  <si>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</si>
  <si>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</si>
  <si>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</si>
  <si>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</si>
  <si>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</si>
  <si>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</si>
  <si>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</si>
  <si>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</si>
  <si>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</si>
  <si>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</si>
  <si>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</si>
  <si>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</si>
  <si>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</si>
  <si>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</si>
  <si>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</si>
  <si>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</si>
  <si>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</si>
  <si>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</si>
  <si>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</si>
  <si>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</si>
  <si>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</si>
  <si>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</si>
  <si>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</si>
  <si>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</si>
  <si>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</si>
  <si>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</si>
  <si>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</si>
  <si>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</si>
  <si>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</si>
  <si>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</si>
  <si>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</si>
  <si>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</si>
  <si>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</si>
  <si>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</si>
  <si>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</si>
  <si>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</si>
  <si>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</si>
  <si>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</si>
  <si>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</si>
  <si>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</si>
  <si>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</si>
  <si>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</si>
  <si>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</si>
  <si>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</si>
  <si>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</si>
  <si>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</si>
  <si>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</si>
  <si>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</si>
  <si>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</si>
  <si>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</si>
  <si>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</si>
  <si>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</si>
  <si>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</si>
  <si>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</si>
  <si>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</si>
  <si>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</si>
  <si>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</si>
  <si>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</si>
  <si>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</si>
  <si>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</si>
  <si>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</si>
  <si>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</si>
  <si>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</si>
  <si>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</si>
  <si>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</si>
  <si>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</si>
  <si>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</si>
  <si>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</si>
  <si>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</si>
  <si>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</si>
  <si>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</si>
  <si>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</si>
  <si>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</si>
  <si>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</si>
  <si>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</si>
  <si>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</si>
  <si>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</si>
  <si>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</si>
  <si>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</si>
  <si>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</si>
  <si>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</si>
  <si>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</si>
  <si>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</si>
  <si>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</si>
  <si>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</si>
  <si>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</si>
  <si>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</si>
  <si>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</si>
  <si>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</si>
  <si>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</si>
  <si>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</si>
  <si>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</si>
  <si>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</si>
  <si>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</si>
  <si>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</si>
  <si>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</si>
  <si>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</si>
  <si>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</si>
  <si>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</si>
  <si>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</si>
  <si>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</si>
  <si>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</si>
  <si>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</si>
  <si>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</si>
  <si>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</si>
  <si>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</si>
  <si>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</si>
  <si>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</si>
  <si>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</si>
  <si>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</si>
  <si>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</si>
  <si>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</si>
  <si>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</si>
  <si>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</si>
  <si>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</si>
  <si>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</si>
  <si>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</si>
  <si>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</si>
  <si>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</si>
  <si>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</si>
  <si>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</si>
  <si>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</si>
  <si>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</si>
  <si>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</si>
  <si>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</si>
  <si>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</si>
  <si>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</si>
  <si>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</si>
  <si>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</si>
  <si>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</si>
  <si>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</si>
  <si>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</si>
  <si>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</si>
  <si>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</si>
  <si>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</si>
  <si>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</si>
  <si>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</si>
  <si>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</si>
  <si>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</si>
  <si>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</si>
  <si>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</si>
  <si>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</si>
  <si>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</si>
  <si>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</si>
  <si>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</si>
  <si>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</si>
  <si>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</si>
  <si>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</si>
  <si>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</si>
  <si>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</si>
  <si>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</si>
  <si>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</si>
  <si>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</si>
  <si>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</si>
  <si>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</si>
  <si>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</si>
  <si>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</si>
  <si>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</si>
  <si>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</si>
  <si>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</si>
  <si>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</si>
  <si>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</si>
  <si>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</si>
  <si>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</si>
  <si>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</si>
  <si>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</si>
  <si>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</si>
  <si>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</si>
  <si>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</si>
  <si>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</si>
  <si>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</si>
  <si>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</si>
  <si>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</si>
  <si>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</si>
  <si>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</si>
  <si>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</si>
  <si>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</si>
  <si>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</si>
  <si>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</si>
  <si>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</si>
  <si>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</si>
  <si>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</si>
  <si>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</si>
  <si>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</si>
  <si>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</si>
  <si>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</si>
  <si>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</si>
  <si>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</si>
  <si>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</si>
  <si>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</si>
  <si>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</si>
  <si>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</si>
  <si>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</si>
  <si>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</si>
  <si>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</si>
  <si>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</si>
  <si>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</si>
  <si>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</si>
  <si>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</si>
  <si>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</si>
  <si>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</si>
  <si>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</si>
  <si>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</si>
  <si>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</si>
  <si>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</si>
  <si>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</si>
  <si>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</si>
  <si>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</si>
  <si>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</si>
  <si>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</si>
  <si>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</si>
  <si>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</si>
  <si>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</si>
  <si>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</si>
  <si>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</si>
  <si>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</si>
  <si>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</si>
  <si>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</si>
  <si>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</si>
  <si>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</si>
  <si>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</si>
  <si>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</si>
  <si>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</si>
  <si>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</si>
  <si>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</si>
  <si>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</si>
  <si>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</si>
  <si>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</si>
  <si>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</si>
  <si>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</si>
  <si>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</si>
  <si>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</si>
  <si>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</si>
  <si>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</si>
  <si>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</si>
  <si>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</si>
  <si>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</si>
  <si>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</si>
  <si>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</si>
  <si>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</si>
  <si>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</si>
  <si>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</si>
  <si>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</si>
  <si>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</si>
  <si>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</si>
  <si>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</si>
  <si>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</si>
  <si>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</si>
  <si>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</si>
  <si>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</si>
  <si>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</si>
  <si>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</si>
  <si>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</si>
  <si>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</si>
  <si>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</si>
  <si>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</si>
  <si>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</si>
  <si>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</si>
  <si>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</si>
  <si>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</si>
  <si>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</si>
  <si>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</si>
  <si>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</si>
  <si>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</si>
  <si>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</si>
  <si>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</si>
  <si>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</si>
  <si>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</si>
  <si>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</si>
  <si>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</si>
  <si>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</si>
  <si>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</si>
  <si>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</si>
  <si>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</si>
  <si>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</si>
  <si>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</si>
  <si>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</si>
  <si>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</si>
  <si>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</si>
  <si>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</si>
  <si>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</si>
  <si>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</si>
  <si>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</si>
  <si>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</si>
  <si>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</si>
  <si>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</si>
  <si>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</si>
  <si>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</si>
  <si>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</si>
  <si>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</si>
  <si>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</si>
  <si>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</si>
  <si>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</si>
  <si>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</si>
  <si>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</si>
  <si>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</si>
  <si>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</si>
  <si>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</si>
  <si>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</si>
  <si>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</si>
  <si>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</si>
  <si>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</si>
  <si>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</si>
  <si>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</si>
  <si>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</si>
  <si>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</si>
  <si>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</si>
  <si>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</si>
  <si>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</si>
  <si>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</si>
  <si>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</si>
  <si>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</si>
  <si>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</si>
  <si>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</si>
  <si>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</si>
  <si>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</si>
  <si>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</si>
  <si>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</si>
  <si>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</si>
  <si>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</si>
  <si>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</si>
  <si>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</si>
  <si>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</si>
  <si>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</si>
  <si>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</si>
  <si>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</si>
  <si>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</si>
  <si>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</si>
  <si>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</si>
  <si>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</si>
  <si>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</si>
  <si>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</si>
  <si>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</si>
  <si>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</si>
  <si>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</si>
  <si>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</si>
  <si>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</si>
  <si>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</si>
  <si>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</si>
  <si>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</si>
  <si>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</si>
  <si>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</si>
  <si>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</si>
  <si>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</si>
  <si>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</si>
  <si>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</si>
  <si>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</si>
  <si>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</si>
  <si>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</si>
  <si>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</si>
  <si>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</si>
  <si>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</si>
  <si>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</si>
  <si>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</si>
  <si>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</si>
  <si>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</si>
  <si>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</si>
  <si>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</si>
  <si>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</si>
  <si>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</si>
  <si>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</si>
  <si>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</si>
  <si>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</si>
  <si>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</si>
  <si>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</si>
  <si>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</si>
  <si>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</si>
  <si>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</si>
  <si>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</si>
  <si>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</si>
  <si>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</si>
  <si>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</si>
  <si>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</si>
  <si>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</si>
  <si>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</si>
  <si>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</si>
  <si>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</si>
  <si>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</si>
  <si>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</si>
  <si>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</si>
  <si>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</si>
  <si>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</si>
  <si>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</si>
  <si>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</si>
  <si>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</si>
  <si>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</si>
  <si>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</si>
  <si>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</si>
  <si>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</si>
  <si>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</si>
  <si>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</si>
  <si>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</si>
  <si>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</si>
  <si>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</si>
  <si>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</si>
  <si>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</si>
  <si>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</si>
  <si>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</si>
  <si>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</si>
  <si>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</si>
  <si>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</si>
  <si>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</si>
  <si>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</si>
  <si>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</si>
  <si>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</si>
  <si>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</si>
  <si>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</si>
  <si>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</si>
  <si>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</si>
  <si>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</si>
  <si>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</si>
  <si>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</si>
  <si>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</si>
  <si>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</si>
  <si>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</si>
  <si>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</si>
  <si>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</si>
  <si>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</si>
  <si>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</si>
  <si>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</si>
  <si>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</si>
  <si>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</si>
  <si>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</si>
  <si>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</si>
  <si>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</si>
  <si>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</si>
  <si>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</si>
  <si>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</si>
  <si>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</si>
  <si>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</si>
  <si>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</si>
  <si>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</si>
  <si>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</si>
  <si>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</si>
  <si>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</si>
  <si>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</si>
  <si>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</si>
  <si>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</si>
  <si>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</si>
  <si>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</si>
  <si>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</si>
  <si>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</si>
  <si>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</si>
  <si>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</si>
  <si>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</si>
  <si>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</si>
  <si>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</si>
  <si>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</si>
  <si>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</si>
  <si>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</si>
  <si>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</si>
  <si>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</si>
  <si>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</si>
  <si>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</si>
  <si>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</si>
  <si>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</si>
  <si>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</si>
  <si>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</si>
  <si>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</si>
  <si>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</si>
  <si>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</si>
  <si>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</si>
  <si>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</si>
  <si>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</si>
  <si>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</si>
  <si>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</si>
  <si>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</si>
  <si>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</si>
  <si>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</si>
  <si>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</si>
  <si>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</si>
  <si>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</si>
  <si>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</si>
  <si>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</si>
  <si>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</si>
  <si>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</si>
  <si>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</si>
  <si>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</si>
  <si>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</si>
  <si>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</si>
  <si>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</si>
  <si>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</si>
  <si>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</si>
  <si>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</si>
  <si>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</si>
  <si>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</si>
  <si>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</si>
  <si>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</si>
  <si>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</si>
  <si>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</si>
  <si>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</si>
  <si>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</si>
  <si>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</si>
  <si>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</si>
  <si>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</si>
  <si>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</si>
  <si>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</si>
  <si>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</si>
  <si>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</si>
  <si>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</si>
  <si>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</si>
  <si>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</si>
  <si>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</si>
  <si>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</si>
  <si>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</si>
  <si>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</si>
  <si>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</si>
  <si>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</si>
  <si>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</si>
  <si>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</si>
  <si>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</si>
  <si>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</si>
  <si>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</si>
  <si>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</si>
  <si>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</si>
  <si>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</si>
  <si>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</si>
  <si>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</si>
  <si>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</si>
  <si>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</si>
  <si>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</si>
  <si>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</si>
  <si>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</si>
  <si>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</si>
  <si>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</si>
  <si>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</si>
  <si>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</si>
  <si>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</si>
  <si>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</si>
  <si>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</si>
  <si>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</si>
  <si>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</si>
  <si>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</si>
  <si>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</si>
  <si>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</si>
  <si>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</si>
  <si>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</si>
  <si>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</si>
  <si>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</si>
  <si>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</si>
  <si>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</si>
  <si>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</si>
  <si>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</si>
  <si>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</si>
  <si>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</si>
  <si>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</si>
  <si>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</si>
  <si>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</si>
  <si>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</si>
  <si>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</si>
  <si>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</si>
  <si>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</si>
  <si>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</si>
  <si>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</si>
  <si>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</si>
  <si>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</si>
  <si>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</si>
  <si>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</si>
  <si>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</si>
  <si>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</si>
  <si>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</si>
  <si>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</si>
  <si>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</si>
  <si>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</si>
  <si>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</si>
  <si>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</si>
  <si>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</si>
  <si>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</si>
  <si>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</si>
  <si>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</si>
  <si>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</si>
  <si>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</si>
  <si>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</si>
  <si>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</si>
  <si>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</si>
  <si>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</si>
  <si>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</si>
  <si>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</si>
  <si>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</si>
  <si>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</si>
  <si>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</si>
  <si>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</si>
  <si>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</si>
  <si>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</si>
  <si>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</si>
  <si>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</si>
  <si>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</si>
  <si>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</si>
  <si>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</si>
  <si>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</si>
  <si>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</si>
  <si>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</si>
  <si>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</si>
  <si>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</si>
  <si>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</si>
  <si>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</si>
  <si>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</si>
  <si>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</si>
  <si>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</si>
  <si>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</si>
  <si>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</si>
  <si>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</si>
  <si>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</si>
  <si>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</si>
  <si>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</si>
  <si>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</si>
  <si>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</si>
  <si>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</si>
  <si>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</si>
  <si>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</si>
  <si>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</si>
  <si>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</si>
  <si>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</si>
  <si>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</si>
  <si>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</si>
  <si>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</si>
  <si>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</si>
  <si>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</si>
  <si>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</si>
  <si>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</si>
  <si>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</si>
  <si>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</si>
  <si>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</si>
  <si>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</si>
  <si>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</si>
  <si>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</si>
  <si>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</si>
  <si>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</si>
  <si>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</si>
  <si>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</si>
  <si>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</si>
  <si>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</si>
  <si>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</si>
  <si>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</si>
  <si>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</si>
  <si>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</si>
  <si>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</si>
  <si>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</si>
  <si>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</si>
  <si>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</si>
  <si>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</si>
  <si>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</si>
  <si>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</si>
  <si>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</si>
  <si>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</si>
  <si>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</si>
  <si>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</si>
  <si>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</si>
  <si>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</si>
  <si>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</si>
  <si>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</si>
  <si>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</si>
  <si>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</si>
  <si>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</si>
  <si>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</si>
  <si>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</si>
  <si>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</si>
  <si>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</si>
  <si>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</si>
  <si>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</si>
  <si>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</si>
  <si>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</si>
  <si>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</si>
  <si>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</si>
  <si>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</si>
  <si>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</si>
  <si>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</si>
  <si>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</si>
  <si>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</si>
  <si>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</si>
  <si>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</si>
  <si>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</si>
  <si>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</si>
  <si>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</si>
  <si>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</si>
  <si>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</si>
  <si>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</si>
  <si>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</si>
  <si>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</si>
  <si>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</si>
  <si>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</si>
  <si>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</si>
  <si>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</si>
  <si>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</si>
  <si>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</si>
  <si>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</si>
  <si>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</si>
  <si>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</si>
  <si>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</si>
  <si>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</si>
  <si>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</si>
  <si>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</si>
  <si>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</si>
  <si>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</si>
  <si>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</si>
  <si>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</si>
  <si>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</si>
  <si>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</si>
  <si>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</si>
  <si>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</si>
  <si>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</si>
  <si>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</si>
  <si>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</si>
  <si>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</si>
  <si>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</si>
  <si>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</si>
  <si>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</si>
  <si>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</si>
  <si>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</si>
  <si>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</si>
  <si>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</si>
  <si>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</si>
  <si>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</si>
  <si>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</si>
  <si>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</si>
  <si>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</si>
  <si>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</si>
  <si>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</si>
  <si>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</si>
  <si>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</si>
  <si>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</si>
  <si>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</si>
  <si>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</si>
  <si>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</si>
  <si>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</si>
  <si>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</si>
  <si>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</si>
  <si>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</si>
  <si>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</si>
  <si>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</si>
  <si>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</si>
  <si>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</si>
  <si>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</si>
  <si>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</si>
  <si>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</si>
  <si>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</si>
  <si>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</si>
  <si>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</si>
  <si>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</si>
  <si>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</si>
  <si>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</si>
  <si>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</si>
  <si>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</si>
  <si>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</si>
  <si>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</si>
  <si>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</si>
  <si>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</si>
  <si>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</si>
  <si>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</si>
  <si>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</si>
  <si>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</si>
  <si>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</si>
  <si>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</si>
  <si>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</si>
  <si>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</si>
  <si>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</si>
  <si>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</si>
  <si>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</si>
  <si>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</si>
  <si>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</si>
  <si>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</si>
  <si>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</si>
  <si>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</si>
  <si>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</si>
  <si>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</si>
  <si>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</si>
  <si>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</si>
  <si>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</si>
  <si>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</si>
  <si>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</si>
  <si>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</si>
  <si>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</si>
  <si>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</si>
  <si>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</si>
  <si>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</si>
  <si>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</si>
  <si>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</si>
  <si>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</si>
  <si>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</si>
  <si>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</si>
  <si>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</si>
  <si>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</si>
  <si>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</si>
  <si>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</si>
  <si>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</si>
  <si>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</si>
  <si>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</si>
  <si>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</si>
  <si>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</si>
  <si>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</si>
  <si>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</si>
  <si>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</si>
  <si>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</si>
  <si>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</si>
  <si>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</si>
  <si>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</si>
  <si>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</si>
  <si>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</si>
  <si>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</si>
  <si>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</si>
  <si>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</si>
  <si>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</si>
  <si>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</si>
  <si>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</si>
  <si>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</si>
  <si>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</si>
  <si>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</si>
  <si>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</si>
  <si>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</si>
  <si>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</si>
  <si>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</si>
  <si>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</si>
  <si>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</si>
  <si>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</si>
  <si>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</si>
  <si>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</si>
  <si>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</si>
  <si>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</si>
  <si>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</si>
  <si>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</si>
  <si>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</si>
  <si>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</si>
  <si>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</si>
  <si>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</si>
  <si>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</si>
  <si>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</si>
  <si>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</si>
  <si>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</si>
  <si>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</si>
  <si>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</si>
  <si>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</si>
  <si>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</si>
  <si>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</si>
  <si>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</si>
  <si>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</si>
  <si>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</si>
  <si>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</si>
  <si>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</si>
  <si>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</si>
  <si>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</si>
  <si>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</si>
  <si>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</si>
  <si>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</si>
  <si>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</si>
  <si>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</si>
  <si>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</si>
  <si>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</si>
  <si>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</si>
  <si>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</si>
  <si>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</si>
  <si>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</si>
  <si>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</si>
  <si>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</si>
  <si>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</si>
  <si>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</si>
  <si>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</si>
  <si>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</si>
  <si>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</si>
  <si>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</si>
  <si>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</si>
  <si>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</si>
  <si>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</si>
  <si>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</si>
  <si>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</si>
  <si>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</si>
  <si>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</si>
  <si>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</si>
  <si>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</si>
  <si>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</si>
  <si>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</si>
  <si>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</si>
  <si>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</si>
  <si>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</si>
  <si>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</si>
  <si>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</si>
  <si>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</si>
  <si>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</si>
  <si>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</si>
  <si>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</si>
  <si>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</si>
  <si>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</si>
  <si>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</si>
  <si>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</si>
  <si>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</si>
  <si>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</si>
  <si>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</si>
  <si>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</si>
  <si>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</si>
  <si>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</si>
  <si>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</si>
  <si>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</si>
  <si>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</si>
  <si>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</si>
  <si>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</si>
  <si>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</si>
  <si>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</si>
  <si>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</si>
  <si>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</si>
  <si>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</si>
  <si>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</si>
  <si>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</si>
  <si>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</si>
  <si>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</si>
  <si>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</si>
  <si>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</si>
  <si>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</si>
  <si>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</si>
  <si>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</si>
  <si>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</si>
  <si>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</si>
  <si>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</si>
  <si>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</si>
  <si>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</si>
  <si>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</si>
  <si>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</si>
  <si>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</si>
  <si>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</si>
  <si>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</si>
  <si>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</si>
  <si>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</si>
  <si>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</si>
  <si>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</si>
  <si>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</si>
  <si>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</si>
  <si>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</si>
  <si>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</si>
  <si>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</si>
  <si>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</si>
  <si>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</si>
  <si>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</si>
  <si>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</si>
  <si>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</si>
  <si>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</si>
  <si>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</si>
  <si>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</si>
  <si>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</si>
  <si>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</si>
  <si>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</si>
  <si>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</si>
  <si>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</si>
  <si>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</si>
  <si>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</si>
  <si>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</si>
  <si>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</si>
  <si>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</si>
  <si>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</si>
  <si>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</si>
  <si>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</si>
  <si>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</si>
  <si>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</si>
  <si>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</si>
  <si>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</si>
  <si>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</si>
  <si>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</si>
  <si>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</si>
  <si>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</si>
  <si>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</si>
  <si>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</si>
  <si>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</si>
  <si>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</si>
  <si>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</si>
  <si>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</si>
  <si>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</si>
  <si>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</si>
  <si>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</si>
  <si>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</si>
  <si>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</si>
  <si>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</si>
  <si>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</si>
  <si>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</si>
  <si>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</si>
  <si>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</si>
  <si>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</si>
  <si>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</si>
  <si>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</si>
  <si>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</si>
  <si>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</si>
  <si>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</si>
  <si>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</si>
  <si>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</si>
  <si>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</si>
  <si>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</si>
  <si>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</si>
  <si>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</si>
  <si>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</si>
  <si>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</si>
  <si>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</si>
  <si>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</si>
  <si>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</si>
  <si>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</si>
  <si>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</si>
  <si>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</si>
  <si>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</si>
  <si>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</si>
  <si>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</si>
  <si>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</si>
  <si>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</si>
  <si>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</si>
  <si>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</si>
  <si>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</si>
  <si>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</si>
  <si>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</si>
  <si>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</si>
  <si>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</si>
  <si>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</si>
  <si>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</si>
  <si>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</si>
  <si>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</si>
  <si>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</si>
  <si>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</si>
  <si>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</si>
  <si>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</si>
  <si>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</si>
  <si>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</si>
  <si>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</si>
  <si>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</si>
  <si>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</si>
  <si>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</si>
  <si>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</si>
  <si>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</si>
  <si>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</si>
  <si>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</si>
  <si>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</si>
  <si>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</si>
  <si>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</si>
  <si>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</si>
  <si>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</si>
  <si>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</si>
  <si>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</si>
  <si>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</si>
  <si>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</si>
  <si>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</si>
  <si>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</si>
  <si>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</si>
  <si>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</si>
  <si>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</si>
  <si>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</si>
  <si>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</si>
  <si>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</si>
  <si>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</si>
  <si>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</si>
  <si>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</si>
  <si>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</si>
  <si>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</si>
  <si>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</si>
  <si>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</si>
  <si>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</si>
  <si>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</si>
  <si>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</si>
  <si>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</si>
  <si>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</si>
  <si>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</si>
  <si>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</si>
  <si>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</si>
  <si>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</si>
  <si>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</si>
  <si>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</si>
  <si>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</si>
  <si>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</si>
  <si>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</si>
  <si>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</si>
  <si>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</si>
  <si>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</si>
  <si>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</si>
  <si>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</si>
  <si>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</si>
  <si>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</si>
  <si>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</si>
  <si>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</si>
  <si>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</si>
  <si>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</si>
  <si>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</si>
  <si>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</si>
  <si>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</si>
  <si>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</si>
  <si>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</si>
  <si>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</si>
  <si>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</si>
  <si>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</si>
  <si>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</si>
  <si>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</si>
  <si>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</si>
  <si>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</si>
  <si>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</si>
  <si>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</si>
  <si>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</si>
  <si>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</si>
  <si>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</si>
  <si>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</si>
  <si>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</si>
  <si>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</si>
  <si>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</si>
  <si>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</si>
  <si>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</si>
  <si>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</si>
  <si>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</si>
  <si>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</si>
  <si>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</si>
  <si>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</si>
  <si>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</si>
  <si>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</si>
  <si>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</si>
  <si>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</si>
  <si>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</si>
  <si>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</si>
  <si>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</si>
  <si>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</si>
  <si>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</si>
  <si>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</si>
  <si>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</si>
  <si>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</si>
  <si>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</si>
  <si>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</si>
  <si>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</si>
  <si>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</si>
  <si>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</si>
  <si>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</si>
  <si>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</si>
  <si>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</si>
  <si>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</si>
  <si>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</si>
  <si>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</si>
  <si>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</si>
  <si>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</si>
  <si>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</si>
  <si>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</si>
  <si>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</si>
  <si>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</si>
  <si>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</si>
  <si>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</si>
  <si>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</si>
  <si>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</si>
  <si>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</si>
  <si>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</si>
  <si>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</si>
  <si>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</si>
  <si>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</si>
  <si>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</si>
  <si>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</si>
  <si>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</si>
  <si>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</si>
  <si>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</si>
  <si>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</si>
  <si>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</si>
  <si>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</si>
  <si>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</si>
  <si>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</si>
  <si>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</si>
  <si>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</si>
  <si>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</si>
  <si>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</si>
  <si>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</si>
  <si>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</si>
  <si>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</si>
  <si>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</si>
  <si>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</si>
  <si>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</si>
  <si>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</si>
  <si>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</si>
  <si>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</si>
  <si>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</si>
  <si>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</si>
  <si>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</si>
  <si>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</si>
  <si>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</si>
  <si>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</si>
  <si>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</si>
  <si>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</si>
  <si>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</si>
  <si>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</si>
  <si>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</si>
  <si>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</si>
  <si>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</si>
  <si>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</si>
  <si>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</si>
  <si>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</si>
  <si>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</si>
  <si>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</si>
  <si>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</si>
  <si>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</si>
  <si>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</si>
  <si>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</si>
  <si>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</si>
  <si>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</si>
  <si>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</si>
  <si>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</si>
  <si>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</si>
  <si>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</si>
  <si>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</si>
  <si>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</si>
  <si>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</si>
  <si>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</si>
  <si>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</si>
  <si>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</si>
  <si>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</si>
  <si>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</si>
  <si>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</si>
  <si>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</si>
  <si>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</si>
  <si>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</si>
  <si>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</si>
  <si>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</si>
  <si>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</si>
  <si>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</si>
  <si>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</si>
  <si>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</si>
  <si>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</si>
  <si>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</si>
  <si>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</si>
  <si>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</si>
  <si>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</si>
  <si>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</si>
  <si>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</si>
  <si>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</si>
  <si>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</si>
  <si>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</si>
  <si>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</si>
  <si>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</si>
  <si>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</si>
  <si>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</si>
  <si>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</si>
  <si>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</si>
  <si>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</si>
  <si>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</si>
  <si>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</si>
  <si>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</si>
  <si>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</si>
  <si>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</si>
  <si>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</si>
  <si>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</si>
  <si>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</si>
  <si>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</si>
  <si>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</si>
  <si>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</si>
  <si>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</si>
  <si>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</si>
  <si>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</si>
  <si>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</si>
  <si>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</si>
  <si>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</si>
  <si>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</si>
  <si>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</si>
  <si>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</si>
  <si>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</si>
  <si>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</si>
  <si>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</si>
  <si>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</si>
  <si>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</si>
  <si>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</si>
  <si>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</si>
  <si>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</si>
  <si>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</si>
  <si>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</si>
  <si>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</si>
  <si>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</si>
  <si>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</si>
  <si>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</si>
  <si>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</si>
  <si>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</si>
  <si>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</si>
  <si>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</si>
  <si>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</si>
  <si>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</si>
  <si>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</si>
  <si>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</si>
  <si>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</si>
  <si>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</si>
  <si>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</si>
  <si>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</si>
  <si>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</si>
  <si>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</si>
  <si>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</si>
  <si>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</si>
  <si>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</si>
  <si>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</si>
  <si>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</si>
  <si>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</si>
  <si>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</si>
  <si>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</si>
  <si>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</si>
  <si>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</si>
  <si>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</si>
  <si>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</si>
  <si>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</si>
  <si>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</si>
  <si>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</si>
  <si>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</si>
  <si>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</si>
  <si>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</si>
  <si>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</si>
  <si>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</si>
  <si>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</si>
  <si>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</si>
  <si>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</si>
  <si>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</si>
  <si>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</si>
  <si>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</si>
  <si>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</si>
  <si>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</si>
  <si>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</si>
  <si>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</si>
  <si>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</si>
  <si>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</si>
  <si>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</si>
  <si>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</si>
  <si>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</si>
  <si>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</si>
  <si>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</si>
  <si>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</si>
  <si>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</si>
  <si>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</si>
  <si>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</si>
  <si>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</si>
  <si>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</si>
  <si>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</si>
  <si>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</si>
  <si>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</si>
  <si>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</si>
  <si>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</si>
  <si>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</si>
  <si>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</si>
  <si>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</si>
  <si>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</si>
  <si>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</si>
  <si>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</si>
  <si>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</si>
  <si>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</si>
  <si>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</si>
  <si>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</si>
  <si>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</si>
  <si>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</si>
  <si>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</si>
  <si>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</si>
  <si>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</si>
  <si>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</si>
  <si>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</si>
  <si>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</si>
  <si>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</si>
  <si>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</si>
  <si>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</si>
  <si>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</si>
  <si>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</si>
  <si>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</si>
  <si>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</si>
  <si>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</si>
  <si>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</si>
  <si>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</si>
  <si>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</si>
  <si>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</si>
  <si>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</si>
  <si>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</si>
  <si>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</si>
  <si>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</si>
  <si>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</si>
  <si>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</si>
  <si>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</si>
  <si>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</si>
  <si>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</si>
  <si>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</si>
  <si>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</si>
  <si>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</si>
  <si>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</si>
  <si>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</si>
  <si>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</si>
  <si>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</si>
  <si>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</si>
  <si>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</si>
  <si>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</si>
  <si>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</si>
  <si>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</si>
  <si>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</si>
  <si>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</si>
  <si>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</si>
  <si>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</si>
  <si>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</si>
  <si>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</si>
  <si>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</si>
  <si>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</si>
  <si>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</si>
  <si>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</si>
  <si>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</si>
  <si>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</si>
  <si>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</si>
  <si>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</si>
  <si>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</si>
  <si>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</si>
  <si>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</si>
  <si>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</si>
  <si>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</si>
  <si>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</si>
  <si>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</si>
  <si>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</si>
  <si>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</si>
  <si>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</si>
  <si>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</si>
  <si>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</si>
  <si>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</si>
  <si>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</si>
  <si>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</si>
  <si>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</si>
  <si>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</si>
  <si>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</si>
  <si>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</si>
  <si>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</si>
  <si>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</si>
  <si>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</si>
  <si>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</si>
  <si>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</si>
  <si>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</si>
  <si>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</si>
  <si>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</si>
  <si>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</si>
  <si>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</si>
  <si>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</si>
  <si>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</si>
  <si>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</si>
  <si>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</si>
  <si>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</si>
  <si>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</si>
  <si>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</si>
  <si>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</si>
  <si>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</si>
  <si>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</si>
  <si>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</si>
  <si>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</si>
  <si>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</si>
  <si>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</si>
  <si>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</si>
  <si>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</si>
  <si>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</si>
  <si>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</si>
  <si>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</si>
  <si>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</si>
  <si>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</si>
  <si>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</si>
  <si>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</si>
  <si>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</si>
  <si>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</si>
  <si>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</si>
  <si>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</si>
  <si>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</si>
  <si>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</si>
  <si>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</si>
  <si>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</si>
  <si>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</si>
  <si>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</si>
  <si>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</si>
  <si>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</si>
  <si>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</si>
  <si>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</si>
  <si>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</si>
  <si>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</si>
  <si>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</si>
  <si>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</si>
  <si>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</si>
  <si>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</si>
  <si>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</si>
  <si>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</si>
  <si>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</si>
  <si>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</si>
  <si>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</si>
  <si>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</si>
  <si>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</si>
  <si>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</si>
  <si>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</si>
  <si>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</si>
  <si>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</si>
  <si>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</si>
  <si>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</si>
  <si>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</si>
  <si>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</si>
  <si>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</si>
  <si>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</si>
  <si>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</si>
  <si>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</si>
  <si>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</si>
  <si>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</si>
  <si>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</si>
  <si>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</si>
  <si>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</si>
  <si>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</si>
  <si>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</si>
  <si>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</si>
  <si>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</si>
  <si>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</si>
  <si>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</si>
  <si>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</si>
  <si>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</si>
  <si>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</si>
  <si>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</si>
  <si>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</si>
  <si>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</si>
  <si>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</si>
  <si>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</si>
  <si>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</si>
  <si>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</si>
  <si>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</si>
  <si>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</si>
  <si>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</si>
  <si>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</si>
  <si>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</si>
  <si>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</si>
  <si>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</si>
  <si>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</si>
  <si>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</si>
  <si>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</si>
  <si>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</si>
  <si>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</si>
  <si>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</si>
  <si>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</si>
  <si>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</si>
  <si>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</si>
  <si>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</si>
  <si>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</si>
  <si>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</si>
  <si>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</si>
  <si>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</si>
  <si>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</si>
  <si>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</si>
  <si>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</si>
  <si>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</si>
  <si>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</si>
  <si>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</si>
  <si>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</si>
  <si>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</si>
  <si>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</si>
  <si>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</si>
  <si>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</si>
  <si>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</si>
  <si>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</si>
  <si>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</si>
  <si>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</si>
  <si>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</si>
  <si>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</si>
  <si>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</si>
  <si>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</si>
  <si>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</si>
  <si>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</si>
  <si>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</si>
  <si>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</si>
  <si>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</si>
  <si>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</si>
  <si>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</si>
  <si>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</si>
  <si>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</si>
  <si>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</si>
  <si>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</si>
  <si>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</si>
  <si>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</si>
  <si>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</si>
  <si>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</si>
  <si>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</si>
  <si>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</si>
  <si>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</si>
  <si>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</si>
  <si>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</si>
  <si>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</si>
  <si>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</si>
  <si>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</si>
  <si>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</si>
  <si>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</si>
  <si>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</si>
  <si>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</si>
  <si>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</si>
  <si>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</si>
  <si>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</si>
  <si>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</si>
  <si>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</si>
  <si>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</si>
  <si>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</si>
  <si>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</si>
  <si>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</si>
  <si>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</si>
  <si>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</si>
  <si>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</si>
  <si>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</si>
  <si>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</si>
  <si>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</si>
  <si>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</si>
  <si>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</si>
  <si>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</si>
  <si>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</si>
  <si>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</si>
  <si>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</si>
  <si>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</si>
  <si>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</si>
  <si>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</si>
  <si>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</si>
  <si>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</si>
  <si>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</si>
  <si>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</si>
  <si>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</si>
  <si>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</si>
  <si>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</si>
  <si>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</si>
  <si>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</si>
  <si>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</si>
  <si>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</si>
  <si>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</si>
  <si>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</si>
  <si>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</si>
  <si>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</si>
  <si>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</si>
  <si>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</si>
  <si>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</si>
  <si>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</si>
  <si>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</si>
  <si>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</si>
  <si>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</si>
  <si>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</si>
  <si>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</si>
  <si>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</si>
  <si>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</si>
  <si>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</si>
  <si>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</si>
  <si>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</si>
  <si>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</si>
  <si>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</si>
  <si>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</si>
  <si>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</si>
  <si>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</si>
  <si>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</si>
  <si>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</si>
  <si>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</si>
  <si>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</si>
  <si>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</si>
  <si>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</si>
  <si>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</si>
  <si>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</si>
  <si>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</si>
  <si>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</si>
  <si>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</si>
  <si>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</si>
  <si>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</si>
  <si>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</si>
  <si>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</si>
  <si>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</si>
  <si>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</si>
  <si>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</si>
  <si>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</si>
  <si>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</si>
  <si>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</si>
  <si>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</si>
  <si>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</si>
  <si>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</si>
  <si>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</si>
  <si>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</si>
  <si>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</si>
  <si>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</si>
  <si>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</si>
  <si>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</si>
  <si>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</si>
  <si>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</si>
  <si>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</si>
  <si>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</si>
  <si>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</si>
  <si>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</si>
  <si>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</si>
  <si>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</si>
  <si>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</si>
  <si>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</si>
  <si>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</si>
  <si>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</si>
  <si>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</si>
  <si>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</si>
  <si>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</si>
  <si>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</si>
  <si>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</si>
  <si>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</si>
  <si>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</si>
  <si>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</si>
  <si>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</si>
  <si>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</si>
  <si>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</si>
  <si>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</si>
  <si>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</si>
  <si>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</si>
  <si>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</si>
  <si>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</si>
  <si>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</si>
  <si>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</si>
  <si>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</si>
  <si>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</si>
  <si>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</si>
  <si>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</si>
  <si>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</si>
  <si>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</si>
  <si>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</si>
  <si>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</si>
  <si>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</si>
  <si>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</si>
  <si>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</si>
  <si>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</si>
  <si>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</si>
  <si>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</si>
  <si>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</si>
  <si>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</si>
  <si>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</si>
  <si>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</si>
  <si>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</si>
  <si>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</si>
  <si>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</si>
  <si>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</si>
  <si>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</si>
  <si>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</si>
  <si>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</si>
  <si>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</si>
  <si>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</si>
  <si>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</si>
  <si>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</si>
  <si>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</si>
  <si>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</si>
  <si>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</si>
  <si>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</si>
  <si>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</si>
  <si>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</si>
  <si>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</si>
  <si>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</si>
  <si>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</si>
  <si>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</si>
  <si>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</si>
  <si>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</si>
  <si>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</si>
  <si>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</si>
  <si>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</si>
  <si>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</si>
  <si>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</si>
  <si>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</si>
  <si>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</si>
  <si>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</si>
  <si>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</si>
  <si>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</si>
  <si>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</si>
  <si>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</si>
  <si>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</si>
  <si>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</si>
  <si>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</si>
  <si>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</si>
  <si>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</si>
  <si>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</si>
  <si>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</si>
  <si>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</si>
  <si>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</si>
  <si>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</si>
  <si>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</si>
  <si>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</si>
  <si>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</si>
  <si>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</si>
  <si>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</si>
  <si>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</si>
  <si>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</si>
  <si>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</si>
  <si>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</si>
  <si>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</si>
  <si>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</si>
  <si>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</si>
  <si>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</si>
  <si>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</si>
  <si>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</si>
  <si>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</si>
  <si>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</si>
  <si>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</si>
  <si>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</si>
  <si>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</si>
  <si>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</si>
  <si>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</si>
  <si>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</si>
  <si>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</si>
  <si>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</si>
  <si>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</si>
  <si>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</si>
  <si>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</si>
  <si>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</si>
  <si>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</si>
  <si>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</si>
  <si>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</si>
  <si>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</si>
  <si>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</si>
  <si>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</si>
  <si>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</si>
  <si>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</si>
  <si>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</si>
  <si>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</si>
  <si>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</si>
  <si>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</si>
  <si>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</si>
  <si>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</si>
  <si>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</si>
  <si>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</si>
  <si>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</si>
  <si>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</si>
  <si>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</si>
  <si>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</si>
  <si>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</si>
  <si>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</si>
  <si>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</si>
  <si>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</si>
  <si>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</si>
  <si>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</si>
  <si>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</si>
  <si>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</si>
  <si>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</si>
  <si>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</si>
  <si>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</si>
  <si>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</si>
  <si>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</si>
  <si>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</si>
  <si>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</si>
  <si>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</si>
  <si>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</si>
  <si>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</si>
  <si>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</si>
  <si>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</si>
  <si>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</si>
  <si>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</si>
  <si>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</si>
  <si>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</si>
  <si>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</si>
  <si>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</si>
  <si>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</si>
  <si>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</si>
  <si>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</si>
  <si>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</si>
  <si>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</si>
  <si>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</si>
  <si>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</si>
  <si>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</si>
  <si>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</si>
  <si>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</si>
  <si>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</si>
  <si>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</si>
  <si>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</si>
  <si>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</si>
  <si>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</si>
  <si>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</si>
  <si>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</si>
  <si>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</si>
  <si>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</si>
  <si>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</si>
  <si>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</si>
  <si>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</si>
  <si>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</si>
  <si>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</si>
  <si>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</si>
  <si>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</si>
  <si>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</si>
  <si>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</si>
  <si>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</si>
  <si>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</si>
  <si>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</si>
  <si>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</si>
  <si>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</si>
  <si>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</si>
  <si>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</si>
  <si>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</si>
  <si>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</si>
  <si>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</si>
  <si>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</si>
  <si>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</si>
  <si>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</si>
  <si>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</si>
  <si>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</si>
  <si>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</si>
  <si>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</si>
  <si>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</si>
  <si>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</si>
  <si>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</si>
  <si>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</si>
  <si>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</si>
  <si>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</si>
  <si>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</si>
  <si>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</si>
  <si>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</si>
  <si>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</si>
  <si>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</si>
  <si>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</si>
  <si>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</si>
  <si>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</si>
  <si>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</si>
  <si>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</si>
  <si>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</si>
  <si>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</si>
  <si>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</si>
  <si>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</si>
  <si>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</si>
  <si>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</si>
  <si>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</si>
  <si>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</si>
  <si>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</si>
  <si>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</si>
  <si>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</si>
  <si>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</si>
  <si>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</si>
  <si>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</si>
  <si>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</si>
  <si>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</si>
  <si>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</si>
  <si>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</si>
  <si>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</si>
  <si>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</si>
  <si>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</si>
  <si>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</si>
  <si>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</si>
  <si>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</si>
  <si>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</si>
  <si>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</si>
  <si>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</si>
  <si>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</si>
  <si>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</si>
  <si>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</si>
  <si>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</si>
  <si>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</si>
  <si>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</si>
  <si>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</si>
  <si>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</si>
  <si>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</si>
  <si>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</si>
  <si>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</si>
  <si>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</si>
  <si>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</si>
  <si>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</si>
  <si>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</si>
  <si>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</si>
  <si>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</si>
  <si>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</si>
  <si>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</si>
  <si>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</si>
  <si>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</si>
  <si>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</si>
  <si>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</si>
  <si>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</si>
  <si>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</si>
  <si>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</si>
  <si>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</si>
  <si>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</si>
  <si>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</si>
  <si>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</si>
  <si>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</si>
  <si>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</si>
  <si>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</si>
  <si>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</si>
  <si>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</si>
  <si>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</si>
  <si>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</si>
  <si>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</si>
  <si>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</si>
  <si>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</si>
  <si>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</si>
  <si>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</si>
  <si>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</si>
  <si>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</si>
  <si>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</si>
  <si>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</si>
  <si>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</si>
  <si>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</si>
  <si>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</si>
  <si>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</si>
  <si>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</si>
  <si>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</si>
  <si>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</si>
  <si>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</si>
  <si>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</si>
  <si>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</si>
  <si>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</si>
  <si>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</si>
  <si>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</si>
  <si>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</si>
  <si>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</si>
  <si>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</si>
  <si>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</si>
  <si>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</si>
  <si>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</si>
  <si>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</si>
  <si>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</si>
  <si>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</si>
  <si>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</si>
  <si>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</si>
  <si>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</si>
  <si>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</si>
  <si>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</si>
  <si>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</si>
  <si>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</si>
  <si>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</si>
  <si>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</si>
  <si>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</si>
  <si>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</si>
  <si>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</si>
  <si>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</si>
  <si>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</si>
  <si>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</si>
  <si>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</si>
  <si>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</si>
  <si>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</si>
  <si>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</si>
  <si>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</si>
  <si>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</si>
  <si>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</si>
  <si>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</si>
  <si>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</si>
  <si>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</si>
  <si>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</si>
  <si>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</si>
  <si>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</si>
  <si>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</si>
  <si>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</si>
  <si>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</si>
  <si>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</si>
  <si>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</si>
  <si>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</si>
  <si>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</si>
  <si>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</si>
  <si>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</si>
  <si>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</si>
  <si>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</si>
  <si>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</si>
  <si>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</si>
  <si>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</si>
  <si>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</si>
  <si>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</si>
  <si>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</si>
  <si>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</si>
  <si>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</si>
  <si>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</si>
  <si>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</si>
  <si>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</si>
  <si>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</si>
  <si>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</si>
  <si>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</si>
  <si>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</si>
  <si>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</si>
  <si>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</si>
  <si>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</si>
  <si>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</si>
  <si>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</si>
  <si>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</si>
  <si>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</si>
  <si>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</si>
  <si>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</si>
  <si>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</si>
  <si>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</si>
  <si>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</si>
  <si>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</si>
  <si>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</si>
  <si>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</si>
  <si>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</si>
  <si>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</si>
  <si>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</si>
  <si>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</si>
  <si>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</si>
  <si>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</si>
  <si>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</si>
  <si>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</si>
  <si>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</si>
  <si>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</si>
  <si>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</si>
  <si>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</si>
  <si>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</si>
  <si>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</si>
  <si>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</si>
  <si>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</si>
  <si>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</si>
  <si>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</si>
  <si>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</si>
  <si>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</si>
  <si>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</si>
  <si>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</si>
  <si>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</si>
  <si>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</si>
  <si>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</si>
  <si>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</si>
  <si>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</si>
  <si>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</si>
  <si>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</si>
  <si>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</si>
  <si>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</si>
  <si>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</si>
  <si>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</si>
  <si>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</si>
  <si>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</si>
  <si>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</si>
  <si>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</si>
  <si>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</si>
  <si>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</si>
  <si>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</si>
  <si>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</si>
  <si>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</si>
  <si>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</si>
  <si>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</si>
  <si>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</si>
  <si>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</si>
  <si>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</si>
  <si>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</si>
  <si>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</si>
  <si>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</si>
  <si>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</si>
  <si>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</si>
  <si>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</si>
  <si>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</si>
  <si>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</si>
  <si>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</si>
  <si>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</si>
  <si>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</si>
  <si>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</si>
  <si>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</si>
  <si>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</si>
  <si>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</si>
  <si>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</si>
  <si>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</si>
  <si>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</si>
  <si>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</si>
  <si>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</si>
  <si>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</si>
  <si>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</si>
  <si>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</si>
  <si>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</si>
  <si>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</si>
  <si>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</si>
  <si>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</si>
  <si>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</si>
  <si>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</si>
  <si>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</si>
  <si>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</si>
  <si>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</si>
  <si>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</si>
  <si>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</si>
  <si>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</si>
  <si>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</si>
  <si>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</si>
  <si>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</si>
  <si>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</si>
  <si>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</si>
  <si>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</si>
  <si>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</si>
  <si>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</si>
  <si>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</si>
  <si>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</si>
  <si>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</si>
  <si>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</si>
  <si>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</si>
  <si>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</si>
  <si>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</si>
  <si>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</si>
  <si>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</si>
  <si>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</si>
  <si>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</si>
  <si>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</si>
  <si>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</si>
  <si>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</si>
  <si>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</si>
  <si>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</si>
  <si>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</si>
  <si>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</si>
  <si>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</si>
  <si>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</si>
  <si>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</si>
  <si>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</si>
  <si>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</si>
  <si>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</si>
  <si>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</si>
  <si>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</si>
  <si>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</si>
  <si>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</si>
  <si>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</si>
  <si>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</si>
  <si>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</si>
  <si>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</si>
  <si>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</si>
  <si>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</si>
  <si>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</si>
  <si>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</si>
  <si>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</si>
  <si>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</si>
  <si>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</si>
  <si>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</si>
  <si>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</si>
  <si>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</si>
  <si>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</si>
  <si>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</si>
  <si>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</si>
  <si>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</si>
  <si>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</si>
  <si>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</si>
  <si>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</si>
  <si>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</si>
  <si>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</si>
  <si>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</si>
  <si>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</si>
  <si>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</si>
  <si>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</si>
  <si>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</si>
  <si>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</si>
  <si>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</si>
  <si>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</si>
  <si>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</si>
  <si>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</si>
  <si>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</si>
  <si>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</si>
  <si>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</si>
  <si>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</si>
  <si>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</si>
  <si>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</si>
  <si>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</si>
  <si>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</si>
  <si>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</si>
  <si>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</si>
  <si>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</si>
  <si>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</si>
  <si>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</si>
  <si>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</si>
  <si>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</si>
  <si>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</si>
  <si>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</si>
  <si>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</si>
  <si>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</si>
  <si>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</si>
  <si>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</si>
  <si>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</si>
  <si>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</si>
  <si>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</si>
  <si>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</si>
  <si>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</si>
  <si>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</si>
  <si>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</si>
  <si>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</si>
  <si>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</si>
  <si>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</si>
  <si>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</si>
  <si>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</si>
  <si>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</si>
  <si>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</si>
  <si>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</si>
  <si>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</si>
  <si>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</si>
  <si>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</si>
  <si>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</si>
  <si>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</si>
  <si>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</si>
  <si>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</si>
  <si>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</si>
  <si>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</si>
  <si>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</si>
  <si>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</si>
  <si>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</si>
  <si>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</si>
  <si>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</si>
  <si>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</si>
  <si>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</si>
  <si>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</si>
  <si>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</si>
  <si>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</si>
  <si>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</si>
  <si>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</si>
  <si>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</si>
  <si>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</si>
  <si>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</si>
  <si>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</si>
  <si>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</si>
  <si>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</si>
  <si>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</si>
  <si>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</si>
  <si>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</si>
  <si>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</si>
  <si>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</si>
  <si>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</si>
  <si>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</si>
  <si>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</si>
  <si>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</si>
  <si>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</si>
  <si>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</si>
  <si>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</si>
  <si>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</si>
  <si>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</si>
  <si>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</si>
  <si>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</si>
  <si>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</si>
  <si>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</si>
  <si>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</si>
  <si>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</si>
  <si>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</si>
  <si>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</si>
  <si>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</si>
  <si>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</si>
  <si>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</si>
  <si>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</si>
  <si>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</si>
  <si>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</si>
  <si>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</si>
  <si>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</si>
  <si>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</si>
  <si>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</si>
  <si>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</si>
  <si>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</si>
  <si>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</si>
  <si>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</si>
  <si>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</si>
  <si>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</si>
  <si>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</si>
  <si>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</si>
  <si>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</si>
  <si>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</si>
  <si>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</si>
  <si>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</si>
  <si>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</si>
  <si>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</si>
  <si>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</si>
  <si>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</si>
  <si>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</si>
  <si>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</si>
  <si>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</si>
  <si>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</si>
  <si>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</si>
  <si>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</si>
  <si>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</si>
  <si>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</si>
  <si>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</si>
  <si>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</si>
  <si>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</si>
  <si>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</si>
  <si>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</si>
  <si>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</si>
  <si>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</si>
  <si>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</si>
  <si>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</si>
  <si>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</si>
  <si>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</si>
  <si>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</si>
  <si>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</si>
  <si>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</si>
  <si>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</si>
  <si>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</si>
  <si>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</si>
  <si>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</si>
  <si>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</si>
  <si>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</si>
  <si>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</si>
  <si>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</si>
  <si>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</si>
  <si>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</si>
  <si>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</si>
  <si>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</si>
  <si>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</si>
  <si>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</si>
  <si>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</si>
  <si>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</si>
  <si>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</si>
  <si>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</si>
  <si>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</si>
  <si>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</si>
  <si>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</si>
  <si>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</si>
  <si>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</si>
  <si>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</si>
  <si>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</si>
  <si>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</si>
  <si>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</si>
  <si>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</si>
  <si>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</si>
  <si>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</si>
  <si>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</si>
  <si>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</si>
  <si>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</si>
  <si>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</si>
  <si>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</si>
  <si>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</si>
  <si>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</si>
  <si>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</si>
  <si>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</si>
  <si>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</si>
  <si>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</si>
  <si>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</si>
  <si>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</si>
  <si>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</si>
  <si>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</si>
  <si>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</si>
  <si>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</si>
  <si>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</si>
  <si>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</si>
  <si>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</si>
  <si>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</si>
  <si>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</si>
  <si>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</si>
  <si>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</si>
  <si>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</si>
  <si>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</si>
  <si>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</si>
  <si>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</si>
  <si>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</si>
  <si>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</si>
  <si>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</si>
  <si>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</si>
  <si>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</si>
  <si>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</si>
  <si>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</si>
  <si>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</si>
  <si>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</si>
  <si>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</si>
  <si>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</si>
  <si>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</si>
  <si>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</si>
  <si>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</si>
  <si>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</si>
  <si>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</si>
  <si>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</si>
  <si>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</si>
  <si>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</si>
  <si>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</si>
  <si>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</si>
  <si>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</si>
  <si>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</si>
  <si>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</si>
  <si>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</si>
  <si>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</si>
  <si>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</si>
  <si>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</si>
  <si>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</si>
  <si>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</si>
  <si>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</si>
  <si>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</si>
  <si>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</si>
  <si>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</si>
  <si>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</si>
  <si>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</si>
  <si>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</si>
  <si>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</si>
  <si>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</si>
  <si>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</si>
  <si>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</si>
  <si>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</si>
  <si>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</si>
  <si>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</si>
  <si>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</si>
  <si>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</si>
  <si>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</si>
  <si>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</si>
  <si>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</si>
  <si>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</si>
  <si>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</si>
  <si>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</si>
  <si>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</si>
  <si>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</si>
  <si>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</si>
  <si>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</si>
  <si>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</si>
  <si>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</si>
  <si>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</si>
  <si>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</si>
  <si>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</si>
  <si>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</si>
  <si>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</si>
  <si>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</si>
  <si>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</si>
  <si>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</si>
  <si>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</si>
  <si>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</si>
  <si>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</si>
  <si>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</si>
  <si>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</si>
  <si>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</si>
  <si>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</si>
  <si>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</si>
  <si>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</si>
  <si>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</si>
  <si>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</si>
  <si>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</si>
  <si>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</si>
  <si>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</si>
  <si>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</si>
  <si>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</si>
  <si>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</si>
  <si>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</si>
  <si>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</si>
  <si>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</si>
  <si>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</si>
  <si>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</si>
  <si>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</si>
  <si>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</si>
  <si>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</si>
  <si>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</si>
  <si>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</si>
  <si>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</si>
  <si>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</si>
  <si>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</si>
  <si>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</si>
  <si>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</si>
  <si>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</si>
  <si>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</si>
  <si>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</si>
  <si>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</si>
  <si>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</si>
  <si>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</si>
  <si>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</si>
  <si>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</si>
  <si>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</si>
  <si>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</si>
  <si>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</si>
  <si>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</si>
  <si>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</si>
  <si>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</si>
  <si>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</si>
  <si>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</si>
  <si>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</si>
  <si>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</si>
  <si>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</si>
  <si>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</si>
  <si>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</si>
  <si>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</si>
  <si>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</si>
  <si>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</si>
  <si>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</si>
  <si>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</si>
  <si>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</si>
  <si>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</si>
  <si>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</si>
  <si>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</si>
  <si>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</si>
  <si>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</si>
  <si>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</si>
  <si>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</si>
  <si>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</si>
  <si>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</si>
  <si>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</si>
  <si>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</si>
  <si>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</si>
  <si>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</si>
  <si>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</si>
  <si>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</si>
  <si>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</si>
  <si>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</si>
  <si>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</si>
  <si>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</si>
  <si>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</si>
  <si>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</si>
  <si>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</si>
  <si>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</si>
  <si>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</si>
  <si>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</si>
  <si>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</si>
  <si>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</si>
  <si>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</si>
  <si>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</si>
  <si>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</si>
  <si>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</si>
  <si>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</si>
  <si>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</si>
  <si>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</si>
  <si>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</si>
  <si>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</si>
  <si>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</si>
  <si>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</si>
  <si>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</si>
  <si>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</si>
  <si>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</si>
  <si>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</si>
  <si>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</si>
  <si>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</si>
  <si>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</si>
  <si>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</si>
  <si>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</si>
  <si>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</si>
  <si>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</si>
  <si>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</si>
  <si>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</si>
  <si>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</si>
  <si>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</si>
  <si>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</si>
  <si>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</si>
  <si>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</si>
  <si>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</si>
  <si>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</si>
  <si>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</si>
  <si>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</si>
  <si>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</si>
  <si>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</si>
  <si>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</si>
  <si>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</si>
  <si>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</si>
  <si>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</si>
  <si>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</si>
  <si>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</si>
  <si>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</si>
  <si>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</si>
  <si>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</si>
  <si>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</si>
  <si>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</si>
  <si>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</si>
  <si>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</si>
  <si>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</si>
  <si>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</si>
  <si>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</si>
  <si>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</si>
  <si>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</si>
  <si>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</si>
  <si>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</si>
  <si>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</si>
  <si>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</si>
  <si>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</si>
  <si>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</si>
  <si>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</si>
  <si>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</si>
  <si>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</si>
  <si>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</si>
  <si>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</si>
  <si>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</si>
  <si>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</si>
  <si>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</si>
  <si>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</si>
  <si>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</si>
  <si>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</si>
  <si>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</si>
  <si>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</si>
  <si>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</si>
  <si>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</si>
  <si>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</si>
  <si>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</si>
  <si>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</si>
  <si>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</si>
  <si>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</si>
  <si>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</si>
  <si>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</si>
  <si>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</si>
  <si>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</si>
  <si>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</si>
  <si>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</si>
  <si>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</si>
  <si>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</si>
  <si>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</si>
  <si>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</si>
  <si>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</si>
  <si>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</si>
  <si>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</si>
  <si>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</si>
  <si>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</si>
  <si>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</si>
  <si>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</si>
  <si>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</si>
  <si>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</si>
  <si>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</si>
  <si>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</si>
  <si>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</si>
  <si>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</si>
  <si>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</si>
  <si>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</si>
  <si>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</si>
  <si>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</si>
  <si>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</si>
  <si>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</si>
  <si>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</si>
  <si>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</si>
  <si>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</si>
  <si>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</si>
  <si>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</si>
  <si>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</si>
  <si>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</si>
  <si>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</si>
  <si>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</si>
  <si>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</si>
  <si>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</si>
  <si>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</si>
  <si>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</si>
  <si>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</si>
  <si>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</si>
  <si>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</si>
  <si>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</si>
  <si>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</si>
  <si>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</si>
  <si>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</si>
  <si>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</si>
  <si>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</si>
  <si>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</si>
  <si>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</si>
  <si>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</si>
  <si>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</si>
  <si>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</si>
  <si>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</si>
  <si>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</si>
  <si>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</si>
  <si>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</si>
  <si>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</si>
  <si>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</si>
  <si>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</si>
  <si>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</si>
  <si>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</si>
  <si>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</si>
  <si>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</si>
  <si>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</si>
  <si>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</si>
  <si>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</si>
  <si>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</si>
  <si>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</si>
  <si>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</si>
  <si>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</si>
  <si>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</si>
  <si>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</si>
  <si>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</si>
  <si>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</si>
  <si>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</si>
  <si>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</si>
  <si>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</si>
  <si>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</si>
  <si>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</si>
  <si>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</si>
  <si>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</si>
  <si>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</si>
  <si>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</si>
  <si>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</si>
  <si>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</si>
  <si>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</si>
  <si>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</si>
  <si>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</si>
  <si>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</si>
  <si>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</si>
  <si>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</si>
  <si>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</si>
  <si>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</si>
  <si>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</si>
  <si>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</si>
  <si>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</si>
  <si>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</si>
  <si>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</si>
  <si>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</si>
  <si>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</si>
  <si>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</si>
  <si>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</si>
  <si>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</si>
  <si>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</si>
  <si>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</si>
  <si>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</si>
  <si>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</si>
  <si>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</si>
  <si>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</si>
  <si>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</si>
  <si>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</si>
  <si>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</si>
  <si>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</si>
  <si>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</si>
  <si>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</si>
  <si>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</si>
  <si>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</si>
  <si>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</si>
  <si>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</si>
  <si>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</si>
  <si>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</si>
  <si>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</si>
  <si>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</si>
  <si>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</si>
  <si>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</si>
  <si>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</si>
  <si>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</si>
  <si>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</si>
  <si>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</si>
  <si>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</si>
  <si>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</si>
  <si>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</si>
  <si>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</si>
  <si>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</si>
  <si>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</si>
  <si>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</si>
  <si>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</si>
  <si>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</si>
  <si>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</si>
  <si>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</si>
  <si>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</si>
  <si>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</si>
  <si>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</si>
  <si>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</si>
  <si>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</si>
  <si>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</si>
  <si>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</si>
  <si>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</si>
  <si>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</si>
  <si>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</si>
  <si>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</si>
  <si>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</si>
  <si>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</si>
  <si>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</si>
  <si>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</si>
  <si>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</si>
  <si>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</si>
  <si>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</si>
  <si>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</si>
  <si>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</si>
  <si>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</si>
  <si>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</si>
  <si>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</si>
  <si>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</si>
  <si>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</si>
  <si>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</si>
  <si>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</si>
  <si>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</si>
  <si>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</si>
  <si>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</si>
  <si>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</si>
  <si>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</si>
  <si>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</si>
  <si>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</si>
  <si>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</si>
  <si>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</si>
  <si>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</si>
  <si>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</si>
  <si>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</si>
  <si>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</si>
  <si>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</si>
  <si>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</si>
  <si>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</si>
  <si>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</si>
  <si>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</si>
  <si>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</si>
  <si>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</si>
  <si>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</si>
  <si>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</si>
  <si>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</si>
  <si>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</si>
  <si>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</si>
  <si>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</si>
  <si>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</si>
  <si>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</si>
  <si>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</si>
  <si>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</si>
  <si>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</si>
  <si>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</si>
  <si>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</si>
  <si>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</si>
  <si>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</si>
  <si>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</si>
  <si>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</si>
  <si>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</si>
  <si>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</si>
  <si>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</si>
  <si>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</si>
  <si>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</si>
  <si>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</si>
  <si>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</si>
  <si>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</si>
  <si>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</si>
  <si>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</si>
  <si>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</si>
  <si>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</si>
  <si>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</si>
  <si>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</si>
  <si>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</si>
  <si>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</si>
  <si>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</si>
  <si>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</si>
  <si>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</si>
  <si>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</si>
  <si>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</si>
  <si>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</si>
  <si>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</si>
  <si>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</si>
  <si>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</si>
  <si>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</si>
  <si>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</si>
  <si>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</si>
  <si>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</si>
  <si>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</si>
  <si>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</si>
  <si>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</si>
  <si>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</si>
  <si>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</si>
  <si>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</si>
  <si>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</si>
  <si>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</si>
  <si>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</si>
  <si>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</si>
  <si>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</si>
  <si>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</si>
  <si>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</si>
  <si>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</si>
  <si>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</si>
  <si>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</si>
  <si>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</si>
  <si>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</si>
  <si>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</si>
  <si>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</si>
  <si>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</si>
  <si>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</si>
  <si>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</si>
  <si>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</si>
  <si>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</si>
  <si>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</si>
  <si>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</si>
  <si>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</si>
  <si>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</si>
  <si>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</si>
  <si>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</si>
  <si>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</si>
  <si>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</si>
  <si>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</si>
  <si>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</si>
  <si>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</si>
  <si>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</si>
  <si>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</si>
  <si>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</si>
  <si>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</si>
  <si>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</si>
  <si>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</si>
  <si>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</si>
  <si>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</si>
  <si>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</si>
  <si>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</si>
  <si>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</si>
  <si>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</si>
  <si>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</si>
  <si>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</si>
  <si>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</si>
  <si>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</si>
  <si>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</si>
  <si>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</si>
  <si>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</si>
  <si>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</si>
  <si>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</si>
  <si>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</si>
  <si>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</si>
  <si>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</si>
  <si>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</si>
  <si>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</si>
  <si>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</si>
  <si>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</si>
  <si>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</si>
  <si>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</si>
  <si>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</si>
  <si>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</si>
  <si>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</si>
  <si>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</si>
  <si>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</si>
  <si>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</si>
  <si>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</si>
  <si>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</si>
  <si>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</si>
  <si>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</si>
  <si>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</si>
  <si>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</si>
  <si>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</si>
  <si>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</si>
  <si>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</si>
  <si>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</si>
  <si>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</si>
  <si>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</si>
  <si>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</si>
  <si>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</si>
  <si>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</si>
  <si>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</si>
  <si>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</si>
  <si>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</si>
  <si>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</si>
  <si>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</si>
  <si>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</si>
  <si>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</si>
  <si>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</si>
  <si>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</si>
  <si>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</si>
  <si>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</si>
  <si>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</si>
  <si>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</si>
  <si>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</si>
  <si>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</si>
  <si>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</si>
  <si>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</si>
  <si>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</si>
  <si>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</si>
  <si>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</si>
  <si>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</si>
  <si>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</si>
  <si>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</si>
  <si>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</si>
  <si>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</si>
  <si>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</si>
  <si>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</si>
  <si>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</si>
  <si>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</si>
  <si>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</si>
  <si>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</si>
  <si>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</si>
  <si>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</si>
  <si>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</si>
  <si>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</si>
  <si>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</si>
  <si>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</si>
  <si>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</si>
  <si>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</si>
  <si>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</si>
  <si>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</si>
  <si>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</si>
  <si>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</si>
  <si>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</si>
  <si>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</si>
  <si>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</si>
  <si>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</si>
  <si>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</si>
  <si>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</si>
  <si>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</si>
  <si>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</si>
  <si>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</si>
  <si>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</si>
  <si>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</si>
  <si>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</si>
  <si>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</si>
  <si>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</si>
  <si>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</si>
  <si>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</si>
  <si>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</si>
  <si>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</si>
  <si>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</si>
  <si>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</si>
  <si>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</si>
  <si>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</si>
  <si>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</si>
  <si>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</si>
  <si>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</si>
  <si>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</si>
  <si>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</si>
  <si>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</si>
  <si>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</si>
  <si>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</si>
  <si>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</si>
  <si>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</si>
  <si>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</si>
  <si>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</si>
  <si>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</si>
  <si>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</si>
  <si>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</si>
  <si>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</si>
  <si>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</si>
  <si>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</si>
  <si>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</si>
  <si>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</si>
  <si>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</si>
  <si>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</si>
  <si>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</si>
  <si>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</si>
  <si>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</si>
  <si>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</si>
  <si>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</si>
  <si>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</si>
  <si>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</si>
  <si>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</si>
  <si>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</si>
  <si>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</si>
  <si>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</si>
  <si>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</si>
  <si>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</si>
  <si>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</si>
  <si>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</si>
  <si>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</si>
  <si>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</si>
  <si>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</si>
  <si>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</si>
  <si>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</si>
  <si>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</si>
  <si>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</si>
  <si>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</si>
  <si>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</si>
  <si>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</si>
  <si>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</si>
  <si>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</si>
  <si>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</si>
  <si>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</si>
  <si>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</si>
  <si>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</si>
  <si>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</si>
  <si>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</si>
  <si>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</si>
  <si>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</si>
  <si>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</si>
  <si>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</si>
  <si>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</si>
  <si>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</si>
  <si>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</si>
  <si>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</si>
  <si>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</si>
  <si>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</si>
  <si>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</si>
  <si>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</si>
  <si>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</si>
  <si>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</si>
  <si>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</si>
  <si>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</si>
  <si>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</si>
  <si>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</si>
  <si>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</si>
  <si>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</si>
  <si>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</si>
  <si>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</si>
  <si>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</si>
  <si>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</si>
  <si>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</si>
  <si>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</si>
  <si>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</si>
  <si>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</si>
  <si>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</si>
  <si>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</si>
  <si>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</si>
  <si>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</si>
  <si>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</si>
  <si>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</si>
  <si>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</si>
  <si>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</si>
  <si>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</si>
  <si>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</si>
  <si>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</si>
  <si>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</si>
  <si>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</si>
  <si>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</si>
  <si>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</si>
  <si>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</si>
  <si>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</si>
  <si>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</si>
  <si>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</si>
  <si>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</si>
  <si>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</si>
  <si>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</si>
  <si>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</si>
  <si>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</si>
  <si>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</si>
  <si>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</si>
  <si>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</si>
  <si>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</si>
  <si>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</si>
  <si>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</si>
  <si>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</si>
  <si>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</si>
  <si>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</si>
  <si>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</si>
  <si>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</si>
  <si>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</si>
  <si>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</si>
  <si>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</si>
  <si>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</si>
  <si>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</si>
  <si>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</si>
  <si>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</si>
  <si>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</si>
  <si>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</si>
  <si>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</si>
  <si>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</si>
  <si>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</si>
  <si>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</si>
  <si>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</si>
  <si>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</si>
  <si>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</si>
  <si>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</si>
  <si>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</si>
  <si>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</si>
  <si>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</si>
  <si>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</si>
  <si>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</si>
  <si>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</si>
  <si>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</si>
  <si>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</si>
  <si>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</si>
  <si>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</si>
  <si>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</si>
  <si>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</si>
  <si>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</si>
  <si>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</si>
  <si>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</si>
  <si>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</si>
  <si>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</si>
  <si>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</si>
  <si>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</si>
  <si>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</si>
  <si>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</si>
  <si>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</si>
  <si>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</si>
  <si>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</si>
  <si>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</si>
  <si>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</si>
  <si>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</si>
  <si>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</si>
  <si>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</si>
  <si>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</si>
  <si>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</si>
  <si>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</si>
  <si>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</si>
  <si>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</si>
  <si>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</si>
  <si>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</si>
  <si>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</si>
  <si>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</si>
  <si>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</si>
  <si>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</si>
  <si>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</si>
  <si>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</si>
  <si>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</si>
  <si>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</si>
  <si>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</si>
  <si>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</si>
  <si>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</si>
  <si>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</si>
  <si>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</si>
  <si>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</si>
  <si>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</si>
  <si>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</si>
  <si>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</si>
  <si>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</si>
  <si>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</si>
  <si>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</si>
  <si>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</si>
  <si>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</si>
  <si>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</si>
  <si>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</si>
  <si>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</si>
  <si>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</si>
  <si>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</si>
  <si>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</si>
  <si>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</si>
  <si>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</si>
  <si>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</si>
  <si>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</si>
  <si>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</si>
  <si>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</si>
  <si>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</si>
  <si>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</si>
  <si>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</si>
  <si>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</si>
  <si>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</si>
  <si>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</si>
  <si>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</si>
  <si>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</si>
  <si>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</si>
  <si>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</si>
  <si>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</si>
  <si>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</si>
  <si>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</si>
  <si>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</si>
  <si>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</si>
  <si>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</si>
  <si>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</si>
  <si>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</si>
  <si>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</si>
  <si>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</si>
  <si>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</si>
  <si>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</si>
  <si>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</si>
  <si>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</si>
  <si>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</si>
  <si>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</si>
  <si>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</si>
  <si>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</si>
  <si>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</si>
  <si>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</si>
  <si>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</si>
  <si>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</si>
  <si>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</si>
  <si>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</si>
  <si>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</si>
  <si>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</si>
  <si>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</si>
  <si>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</si>
  <si>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</si>
  <si>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</si>
  <si>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</si>
  <si>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</si>
  <si>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</si>
  <si>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</si>
  <si>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</si>
  <si>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</si>
  <si>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</si>
  <si>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</si>
  <si>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</si>
  <si>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</si>
  <si>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</si>
  <si>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</si>
  <si>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</si>
  <si>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</si>
  <si>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</si>
  <si>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</si>
  <si>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</si>
  <si>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</si>
  <si>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</si>
  <si>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</si>
  <si>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</si>
  <si>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</si>
  <si>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</si>
  <si>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</si>
  <si>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</si>
  <si>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</si>
  <si>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</si>
  <si>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</si>
  <si>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</si>
  <si>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</si>
  <si>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</si>
  <si>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</si>
  <si>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</si>
  <si>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</si>
  <si>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</si>
  <si>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</si>
  <si>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</si>
  <si>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</si>
  <si>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</si>
  <si>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</si>
  <si>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</si>
  <si>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</si>
  <si>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</si>
  <si>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</si>
  <si>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</si>
  <si>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</si>
  <si>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</si>
  <si>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</si>
  <si>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</si>
  <si>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</si>
  <si>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</si>
  <si>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</si>
  <si>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</si>
  <si>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</si>
  <si>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</si>
  <si>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</si>
  <si>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</si>
  <si>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</si>
  <si>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</si>
  <si>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</si>
  <si>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</si>
  <si>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</si>
  <si>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</si>
  <si>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</si>
  <si>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</si>
  <si>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</si>
  <si>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</si>
  <si>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</si>
  <si>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</si>
  <si>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</si>
  <si>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</si>
  <si>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</si>
  <si>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</si>
  <si>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</si>
  <si>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</si>
  <si>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</si>
  <si>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</si>
  <si>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</si>
  <si>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</si>
  <si>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</si>
  <si>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</si>
  <si>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</si>
  <si>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</si>
  <si>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</si>
  <si>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</si>
  <si>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</si>
  <si>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</si>
  <si>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</si>
  <si>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</si>
  <si>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</si>
  <si>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</si>
  <si>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</si>
  <si>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</si>
  <si>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</si>
  <si>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</si>
  <si>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</si>
  <si>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</si>
  <si>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</si>
  <si>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</si>
  <si>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</si>
  <si>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</si>
  <si>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</si>
  <si>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</si>
  <si>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</si>
  <si>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</si>
  <si>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</si>
  <si>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</si>
  <si>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</si>
  <si>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</si>
  <si>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</si>
  <si>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</si>
  <si>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</si>
  <si>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</si>
  <si>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</si>
  <si>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</si>
  <si>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</si>
  <si>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</si>
  <si>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</si>
  <si>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</si>
  <si>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</si>
  <si>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</si>
  <si>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</si>
  <si>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</si>
  <si>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</si>
  <si>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</si>
  <si>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</si>
  <si>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</si>
  <si>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</si>
  <si>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</si>
  <si>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</si>
  <si>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</si>
  <si>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</si>
  <si>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</si>
  <si>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</si>
  <si>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</si>
  <si>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</si>
  <si>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</si>
  <si>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</si>
  <si>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</si>
  <si>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</si>
  <si>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</si>
  <si>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</si>
  <si>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</si>
  <si>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</si>
  <si>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</si>
  <si>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</si>
  <si>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</si>
  <si>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</si>
  <si>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</si>
  <si>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</si>
  <si>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</si>
  <si>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</si>
  <si>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</si>
  <si>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</si>
  <si>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</si>
  <si>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</si>
  <si>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</si>
  <si>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</si>
  <si>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</si>
  <si>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</si>
  <si>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</si>
  <si>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</si>
  <si>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</si>
  <si>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</si>
  <si>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</si>
  <si>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</si>
  <si>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</si>
  <si>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</si>
  <si>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</si>
  <si>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</si>
  <si>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</si>
  <si>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</si>
  <si>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</si>
  <si>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</si>
  <si>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</si>
  <si>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</si>
  <si>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</si>
  <si>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</si>
  <si>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</si>
  <si>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</si>
  <si>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</si>
  <si>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</si>
  <si>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</si>
  <si>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</si>
  <si>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</si>
  <si>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</si>
  <si>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</si>
  <si>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</si>
  <si>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</si>
  <si>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</si>
  <si>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</si>
  <si>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</si>
  <si>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</si>
  <si>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</si>
  <si>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</si>
  <si>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</si>
  <si>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</si>
  <si>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</si>
  <si>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</si>
  <si>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</si>
  <si>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</si>
  <si>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</si>
  <si>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</si>
  <si>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</si>
  <si>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</si>
  <si>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</si>
  <si>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</si>
  <si>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</si>
  <si>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</si>
  <si>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</si>
  <si>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</si>
  <si>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</si>
  <si>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</si>
  <si>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</si>
  <si>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</si>
  <si>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</si>
  <si>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</si>
  <si>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</si>
  <si>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</si>
  <si>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</si>
  <si>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</si>
  <si>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</si>
  <si>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</si>
  <si>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</si>
  <si>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</si>
  <si>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</si>
  <si>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</si>
  <si>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</si>
  <si>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</si>
  <si>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</si>
  <si>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</si>
  <si>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</si>
  <si>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</si>
  <si>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</si>
  <si>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</si>
  <si>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</si>
  <si>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</si>
  <si>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</si>
  <si>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</si>
  <si>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</si>
  <si>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</si>
  <si>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</si>
  <si>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</si>
  <si>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</si>
  <si>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</si>
  <si>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</si>
  <si>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</si>
  <si>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</si>
  <si>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</si>
  <si>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</si>
  <si>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</si>
  <si>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</si>
  <si>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</si>
  <si>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</si>
  <si>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</si>
  <si>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</si>
  <si>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</si>
  <si>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</si>
  <si>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</si>
  <si>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</si>
  <si>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</si>
  <si>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</si>
  <si>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</si>
  <si>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</si>
  <si>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</si>
  <si>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</si>
  <si>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</si>
  <si>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</si>
  <si>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</si>
  <si>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</si>
  <si>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</si>
  <si>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</si>
  <si>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</si>
  <si>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</si>
  <si>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</si>
  <si>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</si>
  <si>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</si>
  <si>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</si>
  <si>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</si>
  <si>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</si>
  <si>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</si>
  <si>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</si>
  <si>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</si>
  <si>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</si>
  <si>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</si>
  <si>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</si>
  <si>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</si>
  <si>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</si>
  <si>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</si>
  <si>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</si>
  <si>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</si>
  <si>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</si>
  <si>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</si>
  <si>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</si>
  <si>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</si>
  <si>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</si>
  <si>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</si>
  <si>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</si>
  <si>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</si>
  <si>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</si>
  <si>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</si>
  <si>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</si>
  <si>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</si>
  <si>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</si>
  <si>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</si>
  <si>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</si>
  <si>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</si>
  <si>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</si>
  <si>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</si>
  <si>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</si>
  <si>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</si>
  <si>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</si>
  <si>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</si>
  <si>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</si>
  <si>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</si>
  <si>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</si>
  <si>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</si>
  <si>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</si>
  <si>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</si>
  <si>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</si>
  <si>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</si>
  <si>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</si>
  <si>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</si>
  <si>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</si>
  <si>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</si>
  <si>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</si>
  <si>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</si>
  <si>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</si>
  <si>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</si>
  <si>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</si>
  <si>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</si>
  <si>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</si>
  <si>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</si>
  <si>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</si>
  <si>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</si>
  <si>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</si>
  <si>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</si>
  <si>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</si>
  <si>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</si>
  <si>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</si>
  <si>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</si>
  <si>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</si>
  <si>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</si>
  <si>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</si>
  <si>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</si>
  <si>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</si>
  <si>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</si>
  <si>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</si>
  <si>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</si>
  <si>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</si>
  <si>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</si>
  <si>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</si>
  <si>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</si>
  <si>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</si>
  <si>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</si>
  <si>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</si>
  <si>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</si>
  <si>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</si>
  <si>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</si>
  <si>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</si>
  <si>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</si>
  <si>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</si>
  <si>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</si>
  <si>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</si>
  <si>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</si>
  <si>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</si>
  <si>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</si>
  <si>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</si>
  <si>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</si>
  <si>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</si>
  <si>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</si>
  <si>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</si>
  <si>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</si>
  <si>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</si>
  <si>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</si>
  <si>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</si>
  <si>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</si>
  <si>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</si>
  <si>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</si>
  <si>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</si>
  <si>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</si>
  <si>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</si>
  <si>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</si>
  <si>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</si>
  <si>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</si>
  <si>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</si>
  <si>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</si>
  <si>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</si>
  <si>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</si>
  <si>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</si>
  <si>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</si>
  <si>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</si>
  <si>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</si>
  <si>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</si>
  <si>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</si>
  <si>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</si>
  <si>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</si>
  <si>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</si>
  <si>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</si>
  <si>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</si>
  <si>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</si>
  <si>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</si>
  <si>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</si>
  <si>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</si>
  <si>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</si>
  <si>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</si>
  <si>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</si>
  <si>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</si>
  <si>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</si>
  <si>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</si>
  <si>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</si>
  <si>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</si>
  <si>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</si>
  <si>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</si>
  <si>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</si>
  <si>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</si>
  <si>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</si>
  <si>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</si>
  <si>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</si>
  <si>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</si>
  <si>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</si>
  <si>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</si>
  <si>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</si>
  <si>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</si>
  <si>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</si>
  <si>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</si>
  <si>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</si>
  <si>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</si>
  <si>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</si>
  <si>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</si>
  <si>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</si>
  <si>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</si>
  <si>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</si>
  <si>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</si>
  <si>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</si>
  <si>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</si>
  <si>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</si>
  <si>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</si>
  <si>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</si>
  <si>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</si>
  <si>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</si>
  <si>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</si>
  <si>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</si>
  <si>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</si>
  <si>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</si>
  <si>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</si>
  <si>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</si>
  <si>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</si>
  <si>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</si>
  <si>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</si>
  <si>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</si>
  <si>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</si>
  <si>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</si>
  <si>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</si>
  <si>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</si>
  <si>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</si>
  <si>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</si>
  <si>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</si>
  <si>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</si>
  <si>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</si>
  <si>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</si>
  <si>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</si>
  <si>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</si>
  <si>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</si>
  <si>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</si>
  <si>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</si>
  <si>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</si>
  <si>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</si>
  <si>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</si>
  <si>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</si>
  <si>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</si>
  <si>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</si>
  <si>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</si>
  <si>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</si>
  <si>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</si>
  <si>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</si>
  <si>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</si>
  <si>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</si>
  <si>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</si>
  <si>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</si>
  <si>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</si>
  <si>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</si>
  <si>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</si>
  <si>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</si>
  <si>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</si>
  <si>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</si>
  <si>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</si>
  <si>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</si>
  <si>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</si>
  <si>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</si>
  <si>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</si>
  <si>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</si>
  <si>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</si>
  <si>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</si>
  <si>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</si>
  <si>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</si>
  <si>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</si>
  <si>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</si>
  <si>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</si>
  <si>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</si>
  <si>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</si>
  <si>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</si>
  <si>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</si>
  <si>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</si>
  <si>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</si>
  <si>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</si>
  <si>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</si>
  <si>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</si>
  <si>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</si>
  <si>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</si>
  <si>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</si>
  <si>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</si>
  <si>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</si>
  <si>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</si>
  <si>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</si>
  <si>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</si>
  <si>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</si>
  <si>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</si>
  <si>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</si>
  <si>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</si>
  <si>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</si>
  <si>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</si>
  <si>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</si>
  <si>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</si>
  <si>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</si>
  <si>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</si>
  <si>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</si>
  <si>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</si>
  <si>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</si>
  <si>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</si>
  <si>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</si>
  <si>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</si>
  <si>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</si>
  <si>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</si>
  <si>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</si>
  <si>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</si>
  <si>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</si>
  <si>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</si>
  <si>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</si>
  <si>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</si>
  <si>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</si>
  <si>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</si>
  <si>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</si>
  <si>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</si>
  <si>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</si>
  <si>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</si>
  <si>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</si>
  <si>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</si>
  <si>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</si>
  <si>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</si>
  <si>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</si>
  <si>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</si>
  <si>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</si>
  <si>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</si>
  <si>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</si>
  <si>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</si>
  <si>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</si>
  <si>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</si>
  <si>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</si>
  <si>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</si>
  <si>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</si>
  <si>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</si>
  <si>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</si>
  <si>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</si>
  <si>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</si>
  <si>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</si>
  <si>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</si>
  <si>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</si>
  <si>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</si>
  <si>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</si>
  <si>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</si>
  <si>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</si>
  <si>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</si>
  <si>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</si>
  <si>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</si>
  <si>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</si>
  <si>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</si>
  <si>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</si>
  <si>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</si>
  <si>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</si>
  <si>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</si>
  <si>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</si>
  <si>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</si>
  <si>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</si>
  <si>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</si>
  <si>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</si>
  <si>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</si>
  <si>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</si>
  <si>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</si>
  <si>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</si>
  <si>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</si>
  <si>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</si>
  <si>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</si>
  <si>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</si>
  <si>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</si>
  <si>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</si>
  <si>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</si>
  <si>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</si>
  <si>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</si>
  <si>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</si>
  <si>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</si>
  <si>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</si>
  <si>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</si>
  <si>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</si>
  <si>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</si>
  <si>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</si>
  <si>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</si>
  <si>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</si>
  <si>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</si>
  <si>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</si>
  <si>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</si>
  <si>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</si>
  <si>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</si>
  <si>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</si>
  <si>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</si>
  <si>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</si>
  <si>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</si>
  <si>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</si>
  <si>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</si>
  <si>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</si>
  <si>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</si>
  <si>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</si>
  <si>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</si>
  <si>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</si>
  <si>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</si>
  <si>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</si>
  <si>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</si>
  <si>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</si>
  <si>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</si>
  <si>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</si>
  <si>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</si>
  <si>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</si>
  <si>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</si>
  <si>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</si>
  <si>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</si>
  <si>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</si>
  <si>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</si>
  <si>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</si>
  <si>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</si>
  <si>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</si>
  <si>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</si>
  <si>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</si>
  <si>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</si>
  <si>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</si>
  <si>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</si>
  <si>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</si>
  <si>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</si>
  <si>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</si>
  <si>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</si>
  <si>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</si>
  <si>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</si>
  <si>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</si>
  <si>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</si>
  <si>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</si>
  <si>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</si>
  <si>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</si>
  <si>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</si>
  <si>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</si>
  <si>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</si>
  <si>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</si>
  <si>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</si>
  <si>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</si>
  <si>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</si>
  <si>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</si>
  <si>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</si>
  <si>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</si>
  <si>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</si>
  <si>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</si>
  <si>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</si>
  <si>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</si>
  <si>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</si>
  <si>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</si>
  <si>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</si>
  <si>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</si>
  <si>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</si>
  <si>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</si>
  <si>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</si>
  <si>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</si>
  <si>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</si>
  <si>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</si>
  <si>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</si>
  <si>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</si>
  <si>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</si>
  <si>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</si>
  <si>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</si>
  <si>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</si>
  <si>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</si>
  <si>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</si>
  <si>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</si>
  <si>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</si>
  <si>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</si>
  <si>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</si>
  <si>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</si>
  <si>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</si>
  <si>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</si>
  <si>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</si>
  <si>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</si>
  <si>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</si>
  <si>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</si>
  <si>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</si>
  <si>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</si>
  <si>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</si>
  <si>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</si>
  <si>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</si>
  <si>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</si>
  <si>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</si>
  <si>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</si>
  <si>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</si>
  <si>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</si>
  <si>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</si>
  <si>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</si>
  <si>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</si>
  <si>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</si>
  <si>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</si>
  <si>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</si>
  <si>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</si>
  <si>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</si>
  <si>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</si>
  <si>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</si>
  <si>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</si>
  <si>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</si>
  <si>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</si>
  <si>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</si>
  <si>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</si>
  <si>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</si>
  <si>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</si>
  <si>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</si>
  <si>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</si>
  <si>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</si>
  <si>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</si>
  <si>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</si>
  <si>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</si>
  <si>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</si>
  <si>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</si>
  <si>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</si>
  <si>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</si>
  <si>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</si>
  <si>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</si>
  <si>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</si>
  <si>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</si>
  <si>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</si>
  <si>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</si>
  <si>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</si>
  <si>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</si>
  <si>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</si>
  <si>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</si>
  <si>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</si>
  <si>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</si>
  <si>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</si>
  <si>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</si>
  <si>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</si>
  <si>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</si>
  <si>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</si>
  <si>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</si>
  <si>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</si>
  <si>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</si>
  <si>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</si>
  <si>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</si>
  <si>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</si>
  <si>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</si>
  <si>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</si>
  <si>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</si>
  <si>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</si>
  <si>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</si>
  <si>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</si>
  <si>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</si>
  <si>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</si>
  <si>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</si>
  <si>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</si>
  <si>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</si>
  <si>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</si>
  <si>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</si>
  <si>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</si>
  <si>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</si>
  <si>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</si>
  <si>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</si>
  <si>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</si>
  <si>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</si>
  <si>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</si>
  <si>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</si>
  <si>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</si>
  <si>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</si>
  <si>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</si>
  <si>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</si>
  <si>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</si>
  <si>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</si>
  <si>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</si>
  <si>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</si>
  <si>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</si>
  <si>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</si>
  <si>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</si>
  <si>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</si>
  <si>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</si>
  <si>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</si>
  <si>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</si>
  <si>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</si>
  <si>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</si>
  <si>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</si>
  <si>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</si>
  <si>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</si>
  <si>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</si>
  <si>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</si>
  <si>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</si>
  <si>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</si>
  <si>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</si>
  <si>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</si>
  <si>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</si>
  <si>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</si>
  <si>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</si>
  <si>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</si>
  <si>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</si>
  <si>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</si>
  <si>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</si>
  <si>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</si>
  <si>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</si>
  <si>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</si>
  <si>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</si>
  <si>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</si>
  <si>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</si>
  <si>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</si>
  <si>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</si>
  <si>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</si>
  <si>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</si>
  <si>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</si>
  <si>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</si>
  <si>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</si>
  <si>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</si>
  <si>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</si>
  <si>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</si>
  <si>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</si>
  <si>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</si>
  <si>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</si>
  <si>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</si>
  <si>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</si>
  <si>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</si>
  <si>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</si>
  <si>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</si>
  <si>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</si>
  <si>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</si>
  <si>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</si>
  <si>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</si>
  <si>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</si>
  <si>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</si>
  <si>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</si>
  <si>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</si>
  <si>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</si>
  <si>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</si>
  <si>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</si>
  <si>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</si>
  <si>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</si>
  <si>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</si>
  <si>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</si>
  <si>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</si>
  <si>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</si>
  <si>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</si>
  <si>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</si>
  <si>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</si>
  <si>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</si>
  <si>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</si>
  <si>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</si>
  <si>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</si>
  <si>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</si>
  <si>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</si>
  <si>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</si>
  <si>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</si>
  <si>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</si>
  <si>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</si>
  <si>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</si>
  <si>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</si>
  <si>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</si>
  <si>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</si>
  <si>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</si>
  <si>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</si>
  <si>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</si>
  <si>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</si>
  <si>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</si>
  <si>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</si>
  <si>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</si>
  <si>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</si>
  <si>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</si>
  <si>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</si>
  <si>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</si>
  <si>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</si>
  <si>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</si>
  <si>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</si>
  <si>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</si>
  <si>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</si>
  <si>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</si>
  <si>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</si>
  <si>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</si>
  <si>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</si>
  <si>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</si>
  <si>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</si>
  <si>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</si>
  <si>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</si>
  <si>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</si>
  <si>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</si>
  <si>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</si>
  <si>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</si>
  <si>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</si>
  <si>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</si>
  <si>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</si>
  <si>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</si>
  <si>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</si>
  <si>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</si>
  <si>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</si>
  <si>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</si>
  <si>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</si>
  <si>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</si>
  <si>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</si>
  <si>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</si>
  <si>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</si>
  <si>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</si>
  <si>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</si>
  <si>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</si>
  <si>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</si>
  <si>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</si>
  <si>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</si>
  <si>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</si>
  <si>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</si>
  <si>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</si>
  <si>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</si>
  <si>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</si>
  <si>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</si>
  <si>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</si>
  <si>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</si>
  <si>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</si>
  <si>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</si>
  <si>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</si>
  <si>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</si>
  <si>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</si>
  <si>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</si>
  <si>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</si>
  <si>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</si>
  <si>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</si>
  <si>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</si>
  <si>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</si>
  <si>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</si>
  <si>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</si>
  <si>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</si>
  <si>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</si>
  <si>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</si>
  <si>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</si>
  <si>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</si>
  <si>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</si>
  <si>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</si>
  <si>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</si>
  <si>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</si>
  <si>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</si>
  <si>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</si>
  <si>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</si>
  <si>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</si>
  <si>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</si>
  <si>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</si>
  <si>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</si>
  <si>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</si>
  <si>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</si>
  <si>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</si>
  <si>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</si>
  <si>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</si>
  <si>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</si>
  <si>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</si>
  <si>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</si>
  <si>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</si>
  <si>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</si>
  <si>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</si>
  <si>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</si>
  <si>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</si>
  <si>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</si>
  <si>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</si>
  <si>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</si>
  <si>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</si>
  <si>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</si>
  <si>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</si>
  <si>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</si>
  <si>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</si>
  <si>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</si>
  <si>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</si>
  <si>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</si>
  <si>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</si>
  <si>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</si>
  <si>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</si>
  <si>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</si>
  <si>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</si>
  <si>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</si>
  <si>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</si>
  <si>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</si>
  <si>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</si>
  <si>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</si>
  <si>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</si>
  <si>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</si>
  <si>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</si>
  <si>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</si>
  <si>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</si>
  <si>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</si>
  <si>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</si>
  <si>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</si>
  <si>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</si>
  <si>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</si>
  <si>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</si>
  <si>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</si>
  <si>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</si>
  <si>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</si>
  <si>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</si>
  <si>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</si>
  <si>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</si>
  <si>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</si>
  <si>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</si>
  <si>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</si>
  <si>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</si>
  <si>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</si>
  <si>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</si>
  <si>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</si>
  <si>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</si>
  <si>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</si>
  <si>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</si>
  <si>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</si>
  <si>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</si>
  <si>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</si>
  <si>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</si>
  <si>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</si>
  <si>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</si>
  <si>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</si>
  <si>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</si>
  <si>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</si>
  <si>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</si>
  <si>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</si>
  <si>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</si>
  <si>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</si>
  <si>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</si>
  <si>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</si>
  <si>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</si>
  <si>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</si>
  <si>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</si>
  <si>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</si>
  <si>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</si>
  <si>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</si>
  <si>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</si>
  <si>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</si>
  <si>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</si>
  <si>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</si>
  <si>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</si>
  <si>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</si>
  <si>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</si>
  <si>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</si>
  <si>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</si>
  <si>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</si>
  <si>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</si>
  <si>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</si>
  <si>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</si>
  <si>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</si>
  <si>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</si>
  <si>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</si>
  <si>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</si>
  <si>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</si>
  <si>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</si>
  <si>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</si>
  <si>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</si>
  <si>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</si>
  <si>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</si>
  <si>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</si>
  <si>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</si>
  <si>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</si>
  <si>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</si>
  <si>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</si>
  <si>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</si>
  <si>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</si>
  <si>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</si>
  <si>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</si>
  <si>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</si>
  <si>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</si>
  <si>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</si>
  <si>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</si>
  <si>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</si>
  <si>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</si>
  <si>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</si>
  <si>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</si>
  <si>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</si>
  <si>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</si>
  <si>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</si>
  <si>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</si>
  <si>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</si>
  <si>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</si>
  <si>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</si>
  <si>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</si>
  <si>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</si>
  <si>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</si>
  <si>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</si>
  <si>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</si>
  <si>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</si>
  <si>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</si>
  <si>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</si>
  <si>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</si>
  <si>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</si>
  <si>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</si>
  <si>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</si>
  <si>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</si>
  <si>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</si>
  <si>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</si>
  <si>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</si>
  <si>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</si>
  <si>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</si>
  <si>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</si>
  <si>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</si>
  <si>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</si>
  <si>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</si>
  <si>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</si>
  <si>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</si>
  <si>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</si>
  <si>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</si>
  <si>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</si>
  <si>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</si>
  <si>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</si>
  <si>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</si>
  <si>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</si>
  <si>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</si>
  <si>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</si>
  <si>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</si>
  <si>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</si>
  <si>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</si>
  <si>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</si>
  <si>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</si>
  <si>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</si>
  <si>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</si>
  <si>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</si>
  <si>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</si>
  <si>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</si>
  <si>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</si>
  <si>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</si>
  <si>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</si>
  <si>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</si>
  <si>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</si>
  <si>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</si>
  <si>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</si>
  <si>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</si>
  <si>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</si>
  <si>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</si>
  <si>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</si>
  <si>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</si>
  <si>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</si>
  <si>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</si>
  <si>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</si>
  <si>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</si>
  <si>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</si>
  <si>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</si>
  <si>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</si>
  <si>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</si>
  <si>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</si>
  <si>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</si>
  <si>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</si>
  <si>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</si>
  <si>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</si>
  <si>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</si>
  <si>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</si>
  <si>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</si>
  <si>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</si>
  <si>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</si>
  <si>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</si>
  <si>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</si>
  <si>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</si>
  <si>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</si>
  <si>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</si>
  <si>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</si>
  <si>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</si>
  <si>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</si>
  <si>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</si>
  <si>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</si>
  <si>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</si>
  <si>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</si>
  <si>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</si>
  <si>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</si>
  <si>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</si>
  <si>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</si>
  <si>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</si>
  <si>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</si>
  <si>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</si>
  <si>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</si>
  <si>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</si>
  <si>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</si>
  <si>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</si>
  <si>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</si>
  <si>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</si>
  <si>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</si>
  <si>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</si>
  <si>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</si>
  <si>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</si>
  <si>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</si>
  <si>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</si>
  <si>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</si>
  <si>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</si>
  <si>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</si>
  <si>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</si>
  <si>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</si>
  <si>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</si>
  <si>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</si>
  <si>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</si>
  <si>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</si>
  <si>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</si>
  <si>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</si>
  <si>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</si>
  <si>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</si>
  <si>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</si>
  <si>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</si>
  <si>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</si>
  <si>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</si>
  <si>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</si>
  <si>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</si>
  <si>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</si>
  <si>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</si>
  <si>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</si>
  <si>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</si>
  <si>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</si>
  <si>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</si>
  <si>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</si>
  <si>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</si>
  <si>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</si>
  <si>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</si>
  <si>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</si>
  <si>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</si>
  <si>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</si>
  <si>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</si>
  <si>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</si>
  <si>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</si>
  <si>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</si>
  <si>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</si>
  <si>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</si>
  <si>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</si>
  <si>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</si>
  <si>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</si>
  <si>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</si>
  <si>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</si>
  <si>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</si>
  <si>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</si>
  <si>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</si>
  <si>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</si>
  <si>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</si>
  <si>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</si>
  <si>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</si>
  <si>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</si>
  <si>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</si>
  <si>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</si>
  <si>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</si>
  <si>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</si>
  <si>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</si>
  <si>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</si>
  <si>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</si>
  <si>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</si>
  <si>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</si>
  <si>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</si>
  <si>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</si>
  <si>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</si>
  <si>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</si>
  <si>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</si>
  <si>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</si>
  <si>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</si>
  <si>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</si>
  <si>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</si>
  <si>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</si>
  <si>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</si>
  <si>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</si>
  <si>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</si>
  <si>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</si>
  <si>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</si>
  <si>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</si>
  <si>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</si>
  <si>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</si>
  <si>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</si>
  <si>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</si>
  <si>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</si>
  <si>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</si>
  <si>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</si>
  <si>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</si>
  <si>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</si>
  <si>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</si>
  <si>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</si>
  <si>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</si>
  <si>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</si>
  <si>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</si>
  <si>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</si>
  <si>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</si>
  <si>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</si>
  <si>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</si>
  <si>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</si>
  <si>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</si>
  <si>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</si>
  <si>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</si>
  <si>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</si>
  <si>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</si>
  <si>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</si>
  <si>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</si>
  <si>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</si>
  <si>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</si>
  <si>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</si>
  <si>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</si>
  <si>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</si>
  <si>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</si>
  <si>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</si>
  <si>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</si>
  <si>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</si>
  <si>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</si>
  <si>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</si>
  <si>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</si>
  <si>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</si>
  <si>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</si>
  <si>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</si>
  <si>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</si>
  <si>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</si>
  <si>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</si>
  <si>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</si>
  <si>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</si>
  <si>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</si>
  <si>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</si>
  <si>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</si>
  <si>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</si>
  <si>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</si>
  <si>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</si>
  <si>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</si>
  <si>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</si>
  <si>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</si>
  <si>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</si>
  <si>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</si>
  <si>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</si>
  <si>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</si>
  <si>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</si>
  <si>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</si>
  <si>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</si>
  <si>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</si>
  <si>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</si>
  <si>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</si>
  <si>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</si>
  <si>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</si>
  <si>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</si>
  <si>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</si>
  <si>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</si>
  <si>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</si>
  <si>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</si>
  <si>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</si>
  <si>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</si>
  <si>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</si>
  <si>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</si>
  <si>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</si>
  <si>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</si>
  <si>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</si>
  <si>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</si>
  <si>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</si>
  <si>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</si>
  <si>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</si>
  <si>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</si>
  <si>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</si>
  <si>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</si>
  <si>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</si>
  <si>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</si>
  <si>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</si>
  <si>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</si>
  <si>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</si>
  <si>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</si>
  <si>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</si>
  <si>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</si>
  <si>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</si>
  <si>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</si>
  <si>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</si>
  <si>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</si>
  <si>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</si>
  <si>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</si>
  <si>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</si>
  <si>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</si>
  <si>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</si>
  <si>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</si>
  <si>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</si>
  <si>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</si>
  <si>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</si>
  <si>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</si>
  <si>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</si>
  <si>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</si>
  <si>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</si>
  <si>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</si>
  <si>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</si>
  <si>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</si>
  <si>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</si>
  <si>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</si>
  <si>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</si>
  <si>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</si>
  <si>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</si>
  <si>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</si>
  <si>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</si>
  <si>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</si>
  <si>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</si>
  <si>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</si>
  <si>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</si>
  <si>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</si>
  <si>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</si>
  <si>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</si>
  <si>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</si>
  <si>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</si>
  <si>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</si>
  <si>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</si>
  <si>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</si>
  <si>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</si>
  <si>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</si>
  <si>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</si>
  <si>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</si>
  <si>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</si>
  <si>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</si>
  <si>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</si>
  <si>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</si>
  <si>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</si>
  <si>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</si>
  <si>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</si>
  <si>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</si>
  <si>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</si>
  <si>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</si>
  <si>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</si>
  <si>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</si>
  <si>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</si>
  <si>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</si>
  <si>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</si>
  <si>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</si>
  <si>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</si>
  <si>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</si>
  <si>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</si>
  <si>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</si>
  <si>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</si>
  <si>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</si>
  <si>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</si>
  <si>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</si>
  <si>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</si>
  <si>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</si>
  <si>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</si>
  <si>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</si>
  <si>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</si>
  <si>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</si>
  <si>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</si>
  <si>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</si>
  <si>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</si>
  <si>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</si>
  <si>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</si>
  <si>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</si>
  <si>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</si>
  <si>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</si>
  <si>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</si>
  <si>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</si>
  <si>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</si>
  <si>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</si>
  <si>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</si>
  <si>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</si>
  <si>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</si>
  <si>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</si>
  <si>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</si>
  <si>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</si>
  <si>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</si>
  <si>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</si>
  <si>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</si>
  <si>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</si>
  <si>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</si>
  <si>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</si>
  <si>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</si>
  <si>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</si>
  <si>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</si>
  <si>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</si>
  <si>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</si>
  <si>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</si>
  <si>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</si>
  <si>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</si>
  <si>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</si>
  <si>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</si>
  <si>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</si>
  <si>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</si>
  <si>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</si>
  <si>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</si>
  <si>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</si>
  <si>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</si>
  <si>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</si>
  <si>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</si>
  <si>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</si>
  <si>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</si>
  <si>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</si>
  <si>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</si>
  <si>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</si>
  <si>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</si>
  <si>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</si>
  <si>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</si>
  <si>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</si>
  <si>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</si>
  <si>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</si>
  <si>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</si>
  <si>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</si>
  <si>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</si>
  <si>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</si>
  <si>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</si>
  <si>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</si>
  <si>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</si>
  <si>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</si>
  <si>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</si>
  <si>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</si>
  <si>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</si>
  <si>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</si>
  <si>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</si>
  <si>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</si>
  <si>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</si>
  <si>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</si>
  <si>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</si>
  <si>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</si>
  <si>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</si>
  <si>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</si>
  <si>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</si>
  <si>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</si>
  <si>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</si>
  <si>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</si>
  <si>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</si>
  <si>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</si>
  <si>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</si>
  <si>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</si>
  <si>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</si>
  <si>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</si>
  <si>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</si>
  <si>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</si>
  <si>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</si>
  <si>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</si>
  <si>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</si>
  <si>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</si>
  <si>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</si>
  <si>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</si>
  <si>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</si>
  <si>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</si>
  <si>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</si>
  <si>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</si>
  <si>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</si>
  <si>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</si>
  <si>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</si>
  <si>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</si>
  <si>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</si>
  <si>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</si>
  <si>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</si>
  <si>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</si>
  <si>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</si>
  <si>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</si>
  <si>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</si>
  <si>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</si>
  <si>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</si>
  <si>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</si>
  <si>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</si>
  <si>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</si>
  <si>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</si>
  <si>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</si>
  <si>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</si>
  <si>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</si>
  <si>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</si>
  <si>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</si>
  <si>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</si>
  <si>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</si>
  <si>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</si>
  <si>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</si>
  <si>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</si>
  <si>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</si>
  <si>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</si>
  <si>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</si>
  <si>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</si>
  <si>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</si>
  <si>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</si>
  <si>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</si>
  <si>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</si>
  <si>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</si>
  <si>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</si>
  <si>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</si>
  <si>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</si>
  <si>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</si>
  <si>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</si>
  <si>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</si>
  <si>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</si>
  <si>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</si>
  <si>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</si>
  <si>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</si>
  <si>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</si>
  <si>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</si>
  <si>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</si>
  <si>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</si>
  <si>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</si>
  <si>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</si>
  <si>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</si>
  <si>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</si>
  <si>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</si>
  <si>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</si>
  <si>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</si>
  <si>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</si>
  <si>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</si>
  <si>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</si>
  <si>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</si>
  <si>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</si>
  <si>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</si>
  <si>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</si>
  <si>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</si>
  <si>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</si>
  <si>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</si>
  <si>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</si>
  <si>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</si>
  <si>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</si>
  <si>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</si>
  <si>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</si>
  <si>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</si>
  <si>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</si>
  <si>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</si>
  <si>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</si>
  <si>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</si>
  <si>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</si>
  <si>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</si>
  <si>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</si>
  <si>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</si>
  <si>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</si>
  <si>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</si>
  <si>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</si>
  <si>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</si>
  <si>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</si>
  <si>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</si>
  <si>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</si>
  <si>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</si>
  <si>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</si>
  <si>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</si>
  <si>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</si>
  <si>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</si>
  <si>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</si>
  <si>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</si>
  <si>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</si>
  <si>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</si>
  <si>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</si>
  <si>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</si>
  <si>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</si>
  <si>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</si>
  <si>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</si>
  <si>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</si>
  <si>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</si>
  <si>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</si>
  <si>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</si>
  <si>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</si>
  <si>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</si>
  <si>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</si>
  <si>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</si>
  <si>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</si>
  <si>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</si>
  <si>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</si>
  <si>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</si>
  <si>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</si>
  <si>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</si>
  <si>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</si>
  <si>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</si>
  <si>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</si>
  <si>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</si>
  <si>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</si>
  <si>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</si>
  <si>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</si>
  <si>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</si>
  <si>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</si>
  <si>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</si>
  <si>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</si>
  <si>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</si>
  <si>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</si>
  <si>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</si>
  <si>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</si>
  <si>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</si>
  <si>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</si>
  <si>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</si>
  <si>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</si>
  <si>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</si>
  <si>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</si>
  <si>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</si>
  <si>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</si>
  <si>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</si>
  <si>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</si>
  <si>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</si>
  <si>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</si>
  <si>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</si>
  <si>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</si>
  <si>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</si>
  <si>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</si>
  <si>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</si>
  <si>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</si>
  <si>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</si>
  <si>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</si>
  <si>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</si>
  <si>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</si>
  <si>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</si>
  <si>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</si>
  <si>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</si>
  <si>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</si>
  <si>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</si>
  <si>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</si>
  <si>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</si>
  <si>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</si>
  <si>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</si>
  <si>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</si>
  <si>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</si>
  <si>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</si>
  <si>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</si>
  <si>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</si>
  <si>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</si>
  <si>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</si>
  <si>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</si>
  <si>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</si>
  <si>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</si>
  <si>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</si>
  <si>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</si>
  <si>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</si>
  <si>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</si>
  <si>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</si>
  <si>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</si>
  <si>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</si>
  <si>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</si>
  <si>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</si>
  <si>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</si>
  <si>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</si>
  <si>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</si>
  <si>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</si>
  <si>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</si>
  <si>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</si>
  <si>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</si>
  <si>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</si>
  <si>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</si>
  <si>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</si>
  <si>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</si>
  <si>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</si>
  <si>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</si>
  <si>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</si>
  <si>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</si>
  <si>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</si>
  <si>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</si>
  <si>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</si>
  <si>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</si>
  <si>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</si>
  <si>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</si>
  <si>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</si>
  <si>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</si>
  <si>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</si>
  <si>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</si>
  <si>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</si>
  <si>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</si>
  <si>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</si>
  <si>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</si>
  <si>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</si>
  <si>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</si>
  <si>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</si>
  <si>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</si>
  <si>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</si>
  <si>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</si>
  <si>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</si>
  <si>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</si>
  <si>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</si>
  <si>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</si>
  <si>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</si>
  <si>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</si>
  <si>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</si>
  <si>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</si>
  <si>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</si>
  <si>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</si>
  <si>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</si>
  <si>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</si>
  <si>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</si>
  <si>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</si>
  <si>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</si>
  <si>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</si>
  <si>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</si>
  <si>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</si>
  <si>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</si>
  <si>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</si>
  <si>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</si>
  <si>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</si>
  <si>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</si>
  <si>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</si>
  <si>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</si>
  <si>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</si>
  <si>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</si>
  <si>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</si>
  <si>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</si>
  <si>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</si>
  <si>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</si>
  <si>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</si>
  <si>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</si>
  <si>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</si>
  <si>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</si>
  <si>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</si>
  <si>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</si>
  <si>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</si>
  <si>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</si>
  <si>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</si>
  <si>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</si>
  <si>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</si>
  <si>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</si>
  <si>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</si>
  <si>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</si>
  <si>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</si>
  <si>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</si>
  <si>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</si>
  <si>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</si>
  <si>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</si>
  <si>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</si>
  <si>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</si>
  <si>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</si>
  <si>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</si>
  <si>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</si>
  <si>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</si>
  <si>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</si>
  <si>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</si>
  <si>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</si>
  <si>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</si>
  <si>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</si>
  <si>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</si>
  <si>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</si>
  <si>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</si>
  <si>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</si>
  <si>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</si>
  <si>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</si>
  <si>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</si>
  <si>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</si>
  <si>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</si>
  <si>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</si>
  <si>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</si>
  <si>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</si>
  <si>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</si>
  <si>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</si>
  <si>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</si>
  <si>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</si>
  <si>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</si>
  <si>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</si>
  <si>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</si>
  <si>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</si>
  <si>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</si>
  <si>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</si>
  <si>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</si>
  <si>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</si>
  <si>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</si>
  <si>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</si>
  <si>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</si>
  <si>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</si>
  <si>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</si>
  <si>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</si>
  <si>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</si>
  <si>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</si>
  <si>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</si>
  <si>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</si>
  <si>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</si>
  <si>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</si>
  <si>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</si>
  <si>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</si>
  <si>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</si>
  <si>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</si>
  <si>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</si>
  <si>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</si>
  <si>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</si>
  <si>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</si>
  <si>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</si>
  <si>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</si>
  <si>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</si>
  <si>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</si>
  <si>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</si>
  <si>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</si>
  <si>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</si>
  <si>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</si>
  <si>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</si>
  <si>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</si>
  <si>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</si>
  <si>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</si>
  <si>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</si>
  <si>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</si>
  <si>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</si>
  <si>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</si>
  <si>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</si>
  <si>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</si>
  <si>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</si>
  <si>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</si>
  <si>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</si>
  <si>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</si>
  <si>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</si>
  <si>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</si>
  <si>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</si>
  <si>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</si>
  <si>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</si>
  <si>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</si>
  <si>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</si>
  <si>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</si>
  <si>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</si>
  <si>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</si>
  <si>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</si>
  <si>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</si>
  <si>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</si>
  <si>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</si>
  <si>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</si>
  <si>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</si>
  <si>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</si>
  <si>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</si>
  <si>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</si>
  <si>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</si>
  <si>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</si>
  <si>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</si>
  <si>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</si>
  <si>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</si>
  <si>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</si>
  <si>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</si>
  <si>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</si>
  <si>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</si>
  <si>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</si>
  <si>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</si>
  <si>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</si>
  <si>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</si>
  <si>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</si>
  <si>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</si>
  <si>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</si>
  <si>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</si>
  <si>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</si>
  <si>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</si>
  <si>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</si>
  <si>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</si>
  <si>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</si>
  <si>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</si>
  <si>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</si>
  <si>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</si>
  <si>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</si>
  <si>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</si>
  <si>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</si>
  <si>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</si>
  <si>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</si>
  <si>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</si>
  <si>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</si>
  <si>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</si>
  <si>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</si>
  <si>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</si>
  <si>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</si>
  <si>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</si>
  <si>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</si>
  <si>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</si>
  <si>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</si>
  <si>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</si>
  <si>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</si>
  <si>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</si>
  <si>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</si>
  <si>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</si>
  <si>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</si>
  <si>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</si>
  <si>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</si>
  <si>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</si>
  <si>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</si>
  <si>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</si>
  <si>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</si>
  <si>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</si>
  <si>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</si>
  <si>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</si>
  <si>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</si>
  <si>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</si>
  <si>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</si>
  <si>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</si>
  <si>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</si>
  <si>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</si>
  <si>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</si>
  <si>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</si>
  <si>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</si>
  <si>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</si>
  <si>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</si>
  <si>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</si>
  <si>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</si>
  <si>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</si>
  <si>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</si>
  <si>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</si>
  <si>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</si>
  <si>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</si>
  <si>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</si>
  <si>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</si>
  <si>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</si>
  <si>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</si>
  <si>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</si>
  <si>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</si>
  <si>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</si>
  <si>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</si>
  <si>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</si>
  <si>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</si>
  <si>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</si>
  <si>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</si>
  <si>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</si>
  <si>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</si>
  <si>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</si>
  <si>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</si>
  <si>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</si>
  <si>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</si>
  <si>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</si>
  <si>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</si>
  <si>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</si>
  <si>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</si>
  <si>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</si>
  <si>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</si>
  <si>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</si>
  <si>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</si>
  <si>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</si>
  <si>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</si>
  <si>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</si>
  <si>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</si>
  <si>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</si>
  <si>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</si>
  <si>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</si>
  <si>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</si>
  <si>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</si>
  <si>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</si>
  <si>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</si>
  <si>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</si>
  <si>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</si>
  <si>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</si>
  <si>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</si>
  <si>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</si>
  <si>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</si>
  <si>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</si>
  <si>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</si>
  <si>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</si>
  <si>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</si>
  <si>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</si>
  <si>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</si>
  <si>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</si>
  <si>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</si>
  <si>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</si>
  <si>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</si>
  <si>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</si>
  <si>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</si>
  <si>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</si>
  <si>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</si>
  <si>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</si>
  <si>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</si>
  <si>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</si>
  <si>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</si>
  <si>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</si>
  <si>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</si>
  <si>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</si>
  <si>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</si>
  <si>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</si>
  <si>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</si>
  <si>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</si>
  <si>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</si>
  <si>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</si>
  <si>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</si>
  <si>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</si>
  <si>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</si>
  <si>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</si>
  <si>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</si>
  <si>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</si>
  <si>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</si>
  <si>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</si>
  <si>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</si>
  <si>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</si>
  <si>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</si>
  <si>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</si>
  <si>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</si>
  <si>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</si>
  <si>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</si>
  <si>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</si>
  <si>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</si>
  <si>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</si>
  <si>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</si>
  <si>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</si>
  <si>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</si>
  <si>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</si>
  <si>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</si>
  <si>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</si>
  <si>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</si>
  <si>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</si>
  <si>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</si>
  <si>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</si>
  <si>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</si>
  <si>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</si>
  <si>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</si>
  <si>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</si>
  <si>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</si>
  <si>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</si>
  <si>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</si>
  <si>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</si>
  <si>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</si>
  <si>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</si>
  <si>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</si>
  <si>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</si>
  <si>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</si>
  <si>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</si>
  <si>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</si>
  <si>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</si>
  <si>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</si>
  <si>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</si>
  <si>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</si>
  <si>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</si>
  <si>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</si>
  <si>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</si>
  <si>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</si>
  <si>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</si>
  <si>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</si>
  <si>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</si>
  <si>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</si>
  <si>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</si>
  <si>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</si>
  <si>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</si>
  <si>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</si>
  <si>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</si>
  <si>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</si>
  <si>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</si>
  <si>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</si>
  <si>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</si>
  <si>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</si>
  <si>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</si>
  <si>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</si>
  <si>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</si>
  <si>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</si>
  <si>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</si>
  <si>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</si>
  <si>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</si>
  <si>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</si>
  <si>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</si>
  <si>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</si>
  <si>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</si>
  <si>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</si>
  <si>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</si>
  <si>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</si>
  <si>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</si>
  <si>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</si>
  <si>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</si>
  <si>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</si>
  <si>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</si>
  <si>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</si>
  <si>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</si>
  <si>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</si>
  <si>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</si>
  <si>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</si>
  <si>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</si>
  <si>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</si>
  <si>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</si>
  <si>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</si>
  <si>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</si>
  <si>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</si>
  <si>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</si>
  <si>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</si>
  <si>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</si>
  <si>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</si>
  <si>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</si>
  <si>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</si>
  <si>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</si>
  <si>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</si>
  <si>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</si>
  <si>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</si>
  <si>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</si>
  <si>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</si>
  <si>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</si>
  <si>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</si>
  <si>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</si>
  <si>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</si>
  <si>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</si>
  <si>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</si>
  <si>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</si>
  <si>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</si>
  <si>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</si>
  <si>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</si>
  <si>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</si>
  <si>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</si>
  <si>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</si>
  <si>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</si>
  <si>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</si>
  <si>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</si>
  <si>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</si>
  <si>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</si>
  <si>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</si>
  <si>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</si>
  <si>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</si>
  <si>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</si>
  <si>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</si>
  <si>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</si>
  <si>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</si>
  <si>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</si>
  <si>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</si>
  <si>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</si>
  <si>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</si>
  <si>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</si>
  <si>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</si>
  <si>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</si>
  <si>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</si>
  <si>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</si>
  <si>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</si>
  <si>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</si>
  <si>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</si>
  <si>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</si>
  <si>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</si>
  <si>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</si>
  <si>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</si>
  <si>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</si>
  <si>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</si>
  <si>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</si>
  <si>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</si>
  <si>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</si>
  <si>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</si>
  <si>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</si>
  <si>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</si>
  <si>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</si>
  <si>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</si>
  <si>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</si>
  <si>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</si>
  <si>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</si>
  <si>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</si>
  <si>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</si>
  <si>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</si>
  <si>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</si>
  <si>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</si>
  <si>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</si>
  <si>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</si>
  <si>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</si>
  <si>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</si>
  <si>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</si>
  <si>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</si>
  <si>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</si>
  <si>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</si>
  <si>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</si>
  <si>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</si>
  <si>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</si>
  <si>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</si>
  <si>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</si>
  <si>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</si>
  <si>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</si>
  <si>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</si>
  <si>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</si>
  <si>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</si>
  <si>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</si>
  <si>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</si>
  <si>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</si>
  <si>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</si>
  <si>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</si>
  <si>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</si>
  <si>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</si>
  <si>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</si>
  <si>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</si>
  <si>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</si>
  <si>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</si>
  <si>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</si>
  <si>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</si>
  <si>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</si>
  <si>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</si>
  <si>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</si>
  <si>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</si>
  <si>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</si>
  <si>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</si>
  <si>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</si>
  <si>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</si>
  <si>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</si>
  <si>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</si>
  <si>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</si>
  <si>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</si>
  <si>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</si>
  <si>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</si>
  <si>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</si>
  <si>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</si>
  <si>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</si>
  <si>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</si>
  <si>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</si>
  <si>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</si>
  <si>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</si>
  <si>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</si>
  <si>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</si>
  <si>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</si>
  <si>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</si>
  <si>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</si>
  <si>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</si>
  <si>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</si>
  <si>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</si>
  <si>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</si>
  <si>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</si>
  <si>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</si>
  <si>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</si>
  <si>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</si>
  <si>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</si>
  <si>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</si>
  <si>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</si>
  <si>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</si>
  <si>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</si>
  <si>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</si>
  <si>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</si>
  <si>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</si>
  <si>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</si>
  <si>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</si>
  <si>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</si>
  <si>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</si>
  <si>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</si>
  <si>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</si>
  <si>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</si>
  <si>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</si>
  <si>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</si>
  <si>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</si>
  <si>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</si>
  <si>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</si>
  <si>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</si>
  <si>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</si>
  <si>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</si>
  <si>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</si>
  <si>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</si>
  <si>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</si>
  <si>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</si>
  <si>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</si>
  <si>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</si>
  <si>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</si>
  <si>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</si>
  <si>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</si>
  <si>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</si>
  <si>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</si>
  <si>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</si>
  <si>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</si>
  <si>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</si>
  <si>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</si>
  <si>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</si>
  <si>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</si>
  <si>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</si>
  <si>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</si>
  <si>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</si>
  <si>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</si>
  <si>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</si>
  <si>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</si>
  <si>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</si>
  <si>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</si>
  <si>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</si>
  <si>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</si>
  <si>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</si>
  <si>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</si>
  <si>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</si>
  <si>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</si>
  <si>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</si>
  <si>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</si>
  <si>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</si>
  <si>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</si>
  <si>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</si>
  <si>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</si>
  <si>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</si>
  <si>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</si>
  <si>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</si>
  <si>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</si>
  <si>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</si>
  <si>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</si>
  <si>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</si>
  <si>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</si>
  <si>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</si>
  <si>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</si>
  <si>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</si>
  <si>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</si>
  <si>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</si>
  <si>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</si>
  <si>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</si>
  <si>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</si>
  <si>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</si>
  <si>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</si>
  <si>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</si>
  <si>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</si>
  <si>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</si>
  <si>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</si>
  <si>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</si>
  <si>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</si>
  <si>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</si>
  <si>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</si>
  <si>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</si>
  <si>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</si>
  <si>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</si>
  <si>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</si>
  <si>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</si>
  <si>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</si>
  <si>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</si>
  <si>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</si>
  <si>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</si>
  <si>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</si>
  <si>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</si>
  <si>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</si>
  <si>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</si>
  <si>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</si>
  <si>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</si>
  <si>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</si>
  <si>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</si>
  <si>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</si>
  <si>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</si>
  <si>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</si>
  <si>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</si>
  <si>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</si>
  <si>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</si>
  <si>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</si>
  <si>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</si>
  <si>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</si>
  <si>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</si>
  <si>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</si>
  <si>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</si>
  <si>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</si>
  <si>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</si>
  <si>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</si>
  <si>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</si>
  <si>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</si>
  <si>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</si>
  <si>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</si>
  <si>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</si>
  <si>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</si>
  <si>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</si>
  <si>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</si>
  <si>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</si>
  <si>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</si>
  <si>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</si>
  <si>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</si>
  <si>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</si>
  <si>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</si>
  <si>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</si>
  <si>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</si>
  <si>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</si>
  <si>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</si>
  <si>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</si>
  <si>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</si>
  <si>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</si>
  <si>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</si>
  <si>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</si>
  <si>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</si>
  <si>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</si>
  <si>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</si>
  <si>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</si>
  <si>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</si>
  <si>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</si>
  <si>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</si>
  <si>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</si>
  <si>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</si>
  <si>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</si>
  <si>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</si>
  <si>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</si>
  <si>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</si>
  <si>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</si>
  <si>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</si>
  <si>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</si>
  <si>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</si>
  <si>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</si>
  <si>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</si>
  <si>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</si>
  <si>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</si>
  <si>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</si>
  <si>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</si>
  <si>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</si>
  <si>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</si>
  <si>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</si>
  <si>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</si>
  <si>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</si>
  <si>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</si>
  <si>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</si>
  <si>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</si>
  <si>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</si>
  <si>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</si>
  <si>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</si>
  <si>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</si>
  <si>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</si>
  <si>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</si>
  <si>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</si>
  <si>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</si>
  <si>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</si>
  <si>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</si>
  <si>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</si>
  <si>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</si>
  <si>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</si>
  <si>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</si>
  <si>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</si>
  <si>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</si>
  <si>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</si>
  <si>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</si>
  <si>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</si>
  <si>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</si>
  <si>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</si>
  <si>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</si>
  <si>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</si>
  <si>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</si>
  <si>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</si>
  <si>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</si>
  <si>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</si>
  <si>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</si>
  <si>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</si>
  <si>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</si>
  <si>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</si>
  <si>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</si>
  <si>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</si>
  <si>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</si>
  <si>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</si>
  <si>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</si>
  <si>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</si>
  <si>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</si>
  <si>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</si>
  <si>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</si>
  <si>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</si>
  <si>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</si>
  <si>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</si>
  <si>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</si>
  <si>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</si>
  <si>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</si>
  <si>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</si>
  <si>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</si>
  <si>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</si>
  <si>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</si>
  <si>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</si>
  <si>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</si>
  <si>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</si>
  <si>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</si>
  <si>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</si>
  <si>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</si>
  <si>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</si>
  <si>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</si>
  <si>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</si>
  <si>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</si>
  <si>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</si>
  <si>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</si>
  <si>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</si>
  <si>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</si>
  <si>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</si>
  <si>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</si>
  <si>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</si>
  <si>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</si>
  <si>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</si>
  <si>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</si>
  <si>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</si>
  <si>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</si>
  <si>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</si>
  <si>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</si>
  <si>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</si>
  <si>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</si>
  <si>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</si>
  <si>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</si>
  <si>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</si>
  <si>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</si>
  <si>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</si>
  <si>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</si>
  <si>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</si>
  <si>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</si>
  <si>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</si>
  <si>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</si>
  <si>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</si>
  <si>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</si>
  <si>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</si>
  <si>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</si>
  <si>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</si>
  <si>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</si>
  <si>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</si>
  <si>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</si>
  <si>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</si>
  <si>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</si>
  <si>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</si>
  <si>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</si>
  <si>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</si>
  <si>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</si>
  <si>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</si>
  <si>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</si>
  <si>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</si>
  <si>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</si>
  <si>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</si>
  <si>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</si>
  <si>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</si>
  <si>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</si>
  <si>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</si>
  <si>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</si>
  <si>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</si>
  <si>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</si>
  <si>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</si>
  <si>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</si>
  <si>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</si>
  <si>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</si>
  <si>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</si>
  <si>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</si>
  <si>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</si>
  <si>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</si>
  <si>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</si>
  <si>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</si>
  <si>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</si>
  <si>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</si>
  <si>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</si>
  <si>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</si>
  <si>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</si>
  <si>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</si>
  <si>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</si>
  <si>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</si>
  <si>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</si>
  <si>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</si>
  <si>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</si>
  <si>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</si>
  <si>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</si>
  <si>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</si>
  <si>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</si>
  <si>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</si>
  <si>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</si>
  <si>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</si>
  <si>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</si>
  <si>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</si>
  <si>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</si>
  <si>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</si>
  <si>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</si>
  <si>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</si>
  <si>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</si>
  <si>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</si>
  <si>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</si>
  <si>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</si>
  <si>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</si>
  <si>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</si>
  <si>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</si>
  <si>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</si>
  <si>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</si>
  <si>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</si>
  <si>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</si>
  <si>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</si>
  <si>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</si>
  <si>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</si>
  <si>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</si>
  <si>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</si>
  <si>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</si>
  <si>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</si>
  <si>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</si>
  <si>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</si>
  <si>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</si>
  <si>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</si>
  <si>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</si>
  <si>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</si>
  <si>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</si>
  <si>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</si>
  <si>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</si>
  <si>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</si>
  <si>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</si>
  <si>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</si>
  <si>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</si>
  <si>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</si>
  <si>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</si>
  <si>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</si>
  <si>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</si>
  <si>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</si>
  <si>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</si>
  <si>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</si>
  <si>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</si>
  <si>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</si>
  <si>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</si>
  <si>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</si>
  <si>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</si>
  <si>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</si>
  <si>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</si>
  <si>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</si>
  <si>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</si>
  <si>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</si>
  <si>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</si>
  <si>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</si>
  <si>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</si>
  <si>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</si>
  <si>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</si>
  <si>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</si>
  <si>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</si>
  <si>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</si>
  <si>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</si>
  <si>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</si>
  <si>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</si>
  <si>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</si>
  <si>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</si>
  <si>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</si>
  <si>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</si>
  <si>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</si>
  <si>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</si>
  <si>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</si>
  <si>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</si>
  <si>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</si>
  <si>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</si>
  <si>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</si>
  <si>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</si>
  <si>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</si>
  <si>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</si>
  <si>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</si>
  <si>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</si>
  <si>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</si>
  <si>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</si>
  <si>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</si>
  <si>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</si>
  <si>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</si>
  <si>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</si>
  <si>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</si>
  <si>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</si>
  <si>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</si>
  <si>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</si>
  <si>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</si>
  <si>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</si>
  <si>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</si>
  <si>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</si>
  <si>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</si>
  <si>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</si>
  <si>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</si>
  <si>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</si>
  <si>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</si>
  <si>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</si>
  <si>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</si>
  <si>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</si>
  <si>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</si>
  <si>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</si>
  <si>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</si>
  <si>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</si>
  <si>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</si>
  <si>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</si>
  <si>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</si>
  <si>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</si>
  <si>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</si>
  <si>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</si>
  <si>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</si>
  <si>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</si>
  <si>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</si>
  <si>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</si>
  <si>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</si>
  <si>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</si>
  <si>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</si>
  <si>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</si>
  <si>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</si>
  <si>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</si>
  <si>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</si>
  <si>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</si>
  <si>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</si>
  <si>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</si>
  <si>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</si>
  <si>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</si>
  <si>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</si>
  <si>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</si>
  <si>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</si>
  <si>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</si>
  <si>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</si>
  <si>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</si>
  <si>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</si>
  <si>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</si>
  <si>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</si>
  <si>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</si>
  <si>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</si>
  <si>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</si>
  <si>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</si>
  <si>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</si>
  <si>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</si>
  <si>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</si>
  <si>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</si>
  <si>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</si>
  <si>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</si>
  <si>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</si>
  <si>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</si>
  <si>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</si>
  <si>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</si>
  <si>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</si>
  <si>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</si>
  <si>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</si>
  <si>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</si>
  <si>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</si>
  <si>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</si>
  <si>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</si>
  <si>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</si>
  <si>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</si>
  <si>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</si>
  <si>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</si>
  <si>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</si>
  <si>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</si>
  <si>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</si>
  <si>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</si>
  <si>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</si>
  <si>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</si>
  <si>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</si>
  <si>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</si>
  <si>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</si>
  <si>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</si>
  <si>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</si>
  <si>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</si>
  <si>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</si>
  <si>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</si>
  <si>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</si>
  <si>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</si>
  <si>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</si>
  <si>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</si>
  <si>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</si>
  <si>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</si>
  <si>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</si>
  <si>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</si>
  <si>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</si>
  <si>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</si>
  <si>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</si>
  <si>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</si>
  <si>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</si>
  <si>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</si>
  <si>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</si>
  <si>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</si>
  <si>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</si>
  <si>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</si>
  <si>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</si>
  <si>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</si>
  <si>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</si>
  <si>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</si>
  <si>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</si>
  <si>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</si>
  <si>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</si>
  <si>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</si>
  <si>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</si>
  <si>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</si>
  <si>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</si>
  <si>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</si>
  <si>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</si>
  <si>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</si>
  <si>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</si>
  <si>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</si>
  <si>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</si>
  <si>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</si>
  <si>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</si>
  <si>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</si>
  <si>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</si>
  <si>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</si>
  <si>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</si>
  <si>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</si>
  <si>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</si>
  <si>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</si>
  <si>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</si>
  <si>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</si>
  <si>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</si>
  <si>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</si>
  <si>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</si>
  <si>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</si>
  <si>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</si>
  <si>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</si>
  <si>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</si>
  <si>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</si>
  <si>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</si>
  <si>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</si>
  <si>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</si>
  <si>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</si>
  <si>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</si>
  <si>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</si>
  <si>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</si>
  <si>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</si>
  <si>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</si>
  <si>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</si>
  <si>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</si>
  <si>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</si>
  <si>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</si>
  <si>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</si>
  <si>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</si>
  <si>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</si>
  <si>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</si>
  <si>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</si>
  <si>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</si>
  <si>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</si>
  <si>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</si>
  <si>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</si>
  <si>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</si>
  <si>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</si>
  <si>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</si>
  <si>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</si>
  <si>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</si>
  <si>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</si>
  <si>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</si>
  <si>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</si>
  <si>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</si>
  <si>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</si>
  <si>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</si>
  <si>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</si>
  <si>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</si>
  <si>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</si>
  <si>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</si>
  <si>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</si>
  <si>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</si>
  <si>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</si>
  <si>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</si>
  <si>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</si>
  <si>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</si>
  <si>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</si>
  <si>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</si>
  <si>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</si>
  <si>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</si>
  <si>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</si>
  <si>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</si>
  <si>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</si>
  <si>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</si>
  <si>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</si>
  <si>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</si>
  <si>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</si>
  <si>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</si>
  <si>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</si>
  <si>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</si>
  <si>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</si>
  <si>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</si>
  <si>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</si>
  <si>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</si>
  <si>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</si>
  <si>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</si>
  <si>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</si>
  <si>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</si>
  <si>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</si>
  <si>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</si>
  <si>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</si>
  <si>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</si>
  <si>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</si>
  <si>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</si>
  <si>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</si>
  <si>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</si>
  <si>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</si>
  <si>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</si>
  <si>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</si>
  <si>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</si>
  <si>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</si>
  <si>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</si>
  <si>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</si>
  <si>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</si>
  <si>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</si>
  <si>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</si>
  <si>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</si>
  <si>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</si>
  <si>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</si>
  <si>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</si>
  <si>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</si>
  <si>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</si>
  <si>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</si>
  <si>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</si>
  <si>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</si>
  <si>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</si>
  <si>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</si>
  <si>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</si>
  <si>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</si>
  <si>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</si>
  <si>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</si>
  <si>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</si>
  <si>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</si>
  <si>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</si>
  <si>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</si>
  <si>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</si>
  <si>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</si>
  <si>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</si>
  <si>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</si>
  <si>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</si>
  <si>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</si>
  <si>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</si>
  <si>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</si>
  <si>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</si>
  <si>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</si>
  <si>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</si>
  <si>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</si>
  <si>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</si>
  <si>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</si>
  <si>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</si>
  <si>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</si>
  <si>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</si>
  <si>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</si>
  <si>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</si>
  <si>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</si>
  <si>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</si>
  <si>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</si>
  <si>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</si>
  <si>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</si>
  <si>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</si>
  <si>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</si>
  <si>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</si>
  <si>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</si>
  <si>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</si>
  <si>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</si>
  <si>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</si>
  <si>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</si>
  <si>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</si>
  <si>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</si>
  <si>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</si>
  <si>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</si>
  <si>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</si>
  <si>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</si>
  <si>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</si>
  <si>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</si>
  <si>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</si>
  <si>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</si>
  <si>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</si>
  <si>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</si>
  <si>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</si>
  <si>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</si>
  <si>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</si>
  <si>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</si>
  <si>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</si>
  <si>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</si>
  <si>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</si>
  <si>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</si>
  <si>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</si>
  <si>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</si>
  <si>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</si>
  <si>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</si>
  <si>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</si>
  <si>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</si>
  <si>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</si>
  <si>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</si>
  <si>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</si>
  <si>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</si>
  <si>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</si>
  <si>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</si>
  <si>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</si>
  <si>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</si>
  <si>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</si>
  <si>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</si>
  <si>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</si>
  <si>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</si>
  <si>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</si>
  <si>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</si>
  <si>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</si>
  <si>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</si>
  <si>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</si>
  <si>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</si>
  <si>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</si>
  <si>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</si>
  <si>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</si>
  <si>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</si>
  <si>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</si>
  <si>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</si>
  <si>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</si>
  <si>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</si>
  <si>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</si>
  <si>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</si>
  <si>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</si>
  <si>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</si>
  <si>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</si>
  <si>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</si>
  <si>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</si>
  <si>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</si>
  <si>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</si>
  <si>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</si>
  <si>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</si>
  <si>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</si>
  <si>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</si>
  <si>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</si>
  <si>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</si>
  <si>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</si>
  <si>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</si>
  <si>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</si>
  <si>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</si>
  <si>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</si>
  <si>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</si>
  <si>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</si>
  <si>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</si>
  <si>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</si>
  <si>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</si>
  <si>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</si>
  <si>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</si>
  <si>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</si>
  <si>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</si>
  <si>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</si>
  <si>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</si>
  <si>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</si>
  <si>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</si>
  <si>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</si>
  <si>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</si>
  <si>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</si>
  <si>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</si>
  <si>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</si>
  <si>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</si>
  <si>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</si>
  <si>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</si>
  <si>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</si>
  <si>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</si>
  <si>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</si>
  <si>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</si>
  <si>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</si>
  <si>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</si>
  <si>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</si>
  <si>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</si>
  <si>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</si>
  <si>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</si>
  <si>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</si>
  <si>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</si>
  <si>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</si>
  <si>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</si>
  <si>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</si>
  <si>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</si>
  <si>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</si>
  <si>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</si>
  <si>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</si>
  <si>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</si>
  <si>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</si>
  <si>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</si>
  <si>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</si>
  <si>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</si>
  <si>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</si>
  <si>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</si>
  <si>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</si>
  <si>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</si>
  <si>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</si>
  <si>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</si>
  <si>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</si>
  <si>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</si>
  <si>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</si>
  <si>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</si>
  <si>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</si>
  <si>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</si>
  <si>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</si>
  <si>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</si>
  <si>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</si>
  <si>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</si>
  <si>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</si>
  <si>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</si>
  <si>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</si>
  <si>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</si>
  <si>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</si>
  <si>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</si>
  <si>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</si>
  <si>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</si>
  <si>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</si>
  <si>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</si>
  <si>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</si>
  <si>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</si>
  <si>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</si>
  <si>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</si>
  <si>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</si>
  <si>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</si>
  <si>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</si>
  <si>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</si>
  <si>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</si>
  <si>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</si>
  <si>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</si>
  <si>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</si>
  <si>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</si>
  <si>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</si>
  <si>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</si>
  <si>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</si>
  <si>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</si>
  <si>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</si>
  <si>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</si>
  <si>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</si>
  <si>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</si>
  <si>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</si>
  <si>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</si>
  <si>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</si>
  <si>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</si>
  <si>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</si>
  <si>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</si>
  <si>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</si>
  <si>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</si>
  <si>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</si>
  <si>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</si>
  <si>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</si>
  <si>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</si>
  <si>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</si>
  <si>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</si>
  <si>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</si>
  <si>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</si>
  <si>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</si>
  <si>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</si>
  <si>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</si>
  <si>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</si>
  <si>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</si>
  <si>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</si>
  <si>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</si>
  <si>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</si>
  <si>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</si>
  <si>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</si>
  <si>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</si>
  <si>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</si>
  <si>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</si>
  <si>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</si>
  <si>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</si>
  <si>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</si>
  <si>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</si>
  <si>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</si>
  <si>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</si>
  <si>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</si>
  <si>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</si>
  <si>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</si>
  <si>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</si>
  <si>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</si>
  <si>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</si>
  <si>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</si>
  <si>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</si>
  <si>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</si>
  <si>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</si>
  <si>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</si>
  <si>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</si>
  <si>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</si>
  <si>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</si>
  <si>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</si>
  <si>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</si>
  <si>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</si>
  <si>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</si>
  <si>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</si>
  <si>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</si>
  <si>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</si>
  <si>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</si>
  <si>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</si>
  <si>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</si>
  <si>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</si>
  <si>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</si>
  <si>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</si>
  <si>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</si>
  <si>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</si>
  <si>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</si>
  <si>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</si>
  <si>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</si>
  <si>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</si>
  <si>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</si>
  <si>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</si>
  <si>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</si>
  <si>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</si>
  <si>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</si>
  <si>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</si>
  <si>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</si>
  <si>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</si>
  <si>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</si>
  <si>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</si>
  <si>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</si>
  <si>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</si>
  <si>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</si>
  <si>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</si>
  <si>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</si>
  <si>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</si>
  <si>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</si>
  <si>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</si>
  <si>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</si>
  <si>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</si>
  <si>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</si>
  <si>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</si>
  <si>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</si>
  <si>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</si>
  <si>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</si>
  <si>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</si>
  <si>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</si>
  <si>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</si>
  <si>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</si>
  <si>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</si>
  <si>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</si>
  <si>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</si>
  <si>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</si>
  <si>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</si>
  <si>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</si>
  <si>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</si>
  <si>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</si>
  <si>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</si>
  <si>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</si>
  <si>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</si>
  <si>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</si>
  <si>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</si>
  <si>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</si>
  <si>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</si>
  <si>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</si>
  <si>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</si>
  <si>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</si>
  <si>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</si>
  <si>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</si>
  <si>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</si>
  <si>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</si>
  <si>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</si>
  <si>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</si>
  <si>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</si>
  <si>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</si>
  <si>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</si>
  <si>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</si>
  <si>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</si>
  <si>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</si>
  <si>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</si>
  <si>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</si>
  <si>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</si>
  <si>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</si>
  <si>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</si>
  <si>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</si>
  <si>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</si>
  <si>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</si>
  <si>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</si>
  <si>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</si>
  <si>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</si>
  <si>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</si>
  <si>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</si>
  <si>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</si>
  <si>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</si>
  <si>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</si>
  <si>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</si>
  <si>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</si>
  <si>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</si>
  <si>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</si>
  <si>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</si>
  <si>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</si>
  <si>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</si>
  <si>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</si>
  <si>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</si>
  <si>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</si>
  <si>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</si>
  <si>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</si>
  <si>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</si>
  <si>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</si>
  <si>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</si>
  <si>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</si>
  <si>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</si>
  <si>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</si>
  <si>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</si>
  <si>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</si>
  <si>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</si>
  <si>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</si>
  <si>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</si>
  <si>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</si>
  <si>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</si>
  <si>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</si>
  <si>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</si>
  <si>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</si>
  <si>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</si>
  <si>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</si>
  <si>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</si>
  <si>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</si>
  <si>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</si>
  <si>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</si>
  <si>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</si>
  <si>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</si>
  <si>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</si>
  <si>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</si>
  <si>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</si>
  <si>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</si>
  <si>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</si>
  <si>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</si>
  <si>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</si>
  <si>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</si>
  <si>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</si>
  <si>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</si>
  <si>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</si>
  <si>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</si>
  <si>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</si>
  <si>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</si>
  <si>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</si>
  <si>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</si>
  <si>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</si>
  <si>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</si>
  <si>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</si>
  <si>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</si>
  <si>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</si>
  <si>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</si>
  <si>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</si>
  <si>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</si>
  <si>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</si>
  <si>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</si>
  <si>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</si>
  <si>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</si>
  <si>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</si>
  <si>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</si>
  <si>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</si>
  <si>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</si>
  <si>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</si>
  <si>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</si>
  <si>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</si>
  <si>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</si>
  <si>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</si>
  <si>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</si>
  <si>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</si>
  <si>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</si>
  <si>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</si>
  <si>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</si>
  <si>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</si>
  <si>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</si>
  <si>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</si>
  <si>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</si>
  <si>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</si>
  <si>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</si>
  <si>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</si>
  <si>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</si>
  <si>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</si>
  <si>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</si>
  <si>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</si>
  <si>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</si>
  <si>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</si>
  <si>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</si>
  <si>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</si>
  <si>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</si>
  <si>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</si>
  <si>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</si>
  <si>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</si>
  <si>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</si>
  <si>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</si>
  <si>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</si>
  <si>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</si>
  <si>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</si>
  <si>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</si>
  <si>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</si>
  <si>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</si>
  <si>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</si>
  <si>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</si>
  <si>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</si>
  <si>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</si>
  <si>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</si>
  <si>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</si>
  <si>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</si>
  <si>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</si>
  <si>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</si>
  <si>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</si>
  <si>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</si>
  <si>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</si>
  <si>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</si>
  <si>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</si>
  <si>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</si>
  <si>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</si>
  <si>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</si>
  <si>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</si>
  <si>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</si>
  <si>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</si>
  <si>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</si>
  <si>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</si>
  <si>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</si>
  <si>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</si>
  <si>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</si>
  <si>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</si>
  <si>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</si>
  <si>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</si>
  <si>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</si>
  <si>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</si>
  <si>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</si>
  <si>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</si>
  <si>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</si>
  <si>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</si>
  <si>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</si>
  <si>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</si>
  <si>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</si>
  <si>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</si>
  <si>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</si>
  <si>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</si>
  <si>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</si>
  <si>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</si>
  <si>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</si>
  <si>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</si>
  <si>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</si>
  <si>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</si>
  <si>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</si>
  <si>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</si>
  <si>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</si>
  <si>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</si>
  <si>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</si>
  <si>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</si>
  <si>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</si>
  <si>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</si>
  <si>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</si>
  <si>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</si>
  <si>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</si>
  <si>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</si>
  <si>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</si>
  <si>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</si>
  <si>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</si>
  <si>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</si>
  <si>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</si>
  <si>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</si>
  <si>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</si>
  <si>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</si>
  <si>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</si>
  <si>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</si>
  <si>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</si>
  <si>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</si>
  <si>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</si>
  <si>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</si>
  <si>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</si>
  <si>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</si>
  <si>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</si>
  <si>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</si>
  <si>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</si>
  <si>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</si>
  <si>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</si>
  <si>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</si>
  <si>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</si>
  <si>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</si>
  <si>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</si>
  <si>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</si>
  <si>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</si>
  <si>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</si>
  <si>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</si>
  <si>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</si>
  <si>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</si>
  <si>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</si>
  <si>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</si>
  <si>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</si>
  <si>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</si>
  <si>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</si>
  <si>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</si>
  <si>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</si>
  <si>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</si>
  <si>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</si>
  <si>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</si>
  <si>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</si>
  <si>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</si>
  <si>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</si>
  <si>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</si>
  <si>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</si>
  <si>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</si>
  <si>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</si>
  <si>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</si>
  <si>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</si>
  <si>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</si>
  <si>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</si>
  <si>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</si>
  <si>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</si>
  <si>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</si>
  <si>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</si>
  <si>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</si>
  <si>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</si>
  <si>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</si>
  <si>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</si>
  <si>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</si>
  <si>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</si>
  <si>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</si>
  <si>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</si>
  <si>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</si>
  <si>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</si>
  <si>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</si>
  <si>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</si>
  <si>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</si>
  <si>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</si>
  <si>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</si>
  <si>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</si>
  <si>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</si>
  <si>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</si>
  <si>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</si>
  <si>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</si>
  <si>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</si>
  <si>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</si>
  <si>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</si>
  <si>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</si>
  <si>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</si>
  <si>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</si>
  <si>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</si>
  <si>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</si>
  <si>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</si>
  <si>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</si>
  <si>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</si>
  <si>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</si>
  <si>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</si>
  <si>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</si>
  <si>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</si>
  <si>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</si>
  <si>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</si>
  <si>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</si>
  <si>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</si>
  <si>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</si>
  <si>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</si>
  <si>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</si>
  <si>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</si>
  <si>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</si>
  <si>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</si>
  <si>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</si>
  <si>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</si>
  <si>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</si>
  <si>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</si>
  <si>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</si>
  <si>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</si>
  <si>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</si>
  <si>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</si>
  <si>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</si>
  <si>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</si>
  <si>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</si>
  <si>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</si>
  <si>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</si>
  <si>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</si>
  <si>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</si>
  <si>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</si>
  <si>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</si>
  <si>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</si>
  <si>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</si>
  <si>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</si>
  <si>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</si>
  <si>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</si>
  <si>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</si>
  <si>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</si>
  <si>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</si>
  <si>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</si>
  <si>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</si>
  <si>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</si>
  <si>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</si>
  <si>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</si>
  <si>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</si>
  <si>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</si>
  <si>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</si>
  <si>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</si>
  <si>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</si>
  <si>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</si>
  <si>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</si>
  <si>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</si>
  <si>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</si>
  <si>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</si>
  <si>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</si>
  <si>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</si>
  <si>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</si>
  <si>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</si>
  <si>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</si>
  <si>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</si>
  <si>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</si>
  <si>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</si>
  <si>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</si>
  <si>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</si>
  <si>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</si>
  <si>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</si>
  <si>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</si>
  <si>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</si>
  <si>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</si>
  <si>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</si>
  <si>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</si>
  <si>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</si>
  <si>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</si>
  <si>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</si>
  <si>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</si>
  <si>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</si>
  <si>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</si>
  <si>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</si>
  <si>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</si>
  <si>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</si>
  <si>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</si>
  <si>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</si>
  <si>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</si>
  <si>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</si>
  <si>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</si>
  <si>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</si>
  <si>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</si>
  <si>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</si>
  <si>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</si>
  <si>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</si>
  <si>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</si>
  <si>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</si>
  <si>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</si>
  <si>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</si>
  <si>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</si>
  <si>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</si>
  <si>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</si>
  <si>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</si>
  <si>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</si>
  <si>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</si>
  <si>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</si>
  <si>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</si>
  <si>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</si>
  <si>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</si>
  <si>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</si>
  <si>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</si>
  <si>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</si>
  <si>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</si>
  <si>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</si>
  <si>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</si>
  <si>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</si>
  <si>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</si>
  <si>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</si>
  <si>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</si>
  <si>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</si>
  <si>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</si>
  <si>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</si>
  <si>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</si>
  <si>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</si>
  <si>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</si>
  <si>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</si>
  <si>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</si>
  <si>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</si>
  <si>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</si>
  <si>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</si>
  <si>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</si>
  <si>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</si>
  <si>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</si>
  <si>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</si>
  <si>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</si>
  <si>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</si>
  <si>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</si>
  <si>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</si>
  <si>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</si>
  <si>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</si>
  <si>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</si>
  <si>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</si>
  <si>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</si>
  <si>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</si>
  <si>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</si>
  <si>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</si>
  <si>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</si>
  <si>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</si>
  <si>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</si>
  <si>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</si>
  <si>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</si>
  <si>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</si>
  <si>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</si>
  <si>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</si>
  <si>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</si>
  <si>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</si>
  <si>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</si>
  <si>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</si>
  <si>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</si>
  <si>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</si>
  <si>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</si>
  <si>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</si>
  <si>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</si>
  <si>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</si>
  <si>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</si>
  <si>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</si>
  <si>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</si>
  <si>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</si>
  <si>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</si>
  <si>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</si>
  <si>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</si>
  <si>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</si>
  <si>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</si>
  <si>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</si>
  <si>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</si>
  <si>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</si>
  <si>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</si>
  <si>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</si>
  <si>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</si>
  <si>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</si>
  <si>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</si>
  <si>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</si>
  <si>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</si>
  <si>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</si>
  <si>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</si>
  <si>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</si>
  <si>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</si>
  <si>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</si>
  <si>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</si>
  <si>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</si>
  <si>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</si>
  <si>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</si>
  <si>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</si>
  <si>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</si>
  <si>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</si>
  <si>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</si>
  <si>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</si>
  <si>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</si>
  <si>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</si>
  <si>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</si>
  <si>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</si>
  <si>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</si>
  <si>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</si>
  <si>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</si>
  <si>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</si>
  <si>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</si>
  <si>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</si>
  <si>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</si>
  <si>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</si>
  <si>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</si>
  <si>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</si>
  <si>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</si>
  <si>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</si>
  <si>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</si>
  <si>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</si>
  <si>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</si>
  <si>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</si>
  <si>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</si>
  <si>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</si>
  <si>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</si>
  <si>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</si>
  <si>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</si>
  <si>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</si>
  <si>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</si>
  <si>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</si>
  <si>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</si>
  <si>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</si>
  <si>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</si>
  <si>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</si>
  <si>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</si>
  <si>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</si>
  <si>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</si>
  <si>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</si>
  <si>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</si>
  <si>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</si>
  <si>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</si>
  <si>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</si>
  <si>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</si>
  <si>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</si>
  <si>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</si>
  <si>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</si>
  <si>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</si>
  <si>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</si>
  <si>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</si>
  <si>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</si>
  <si>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</si>
  <si>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</si>
  <si>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</si>
  <si>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</si>
  <si>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</si>
  <si>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</si>
  <si>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</si>
  <si>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</si>
  <si>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</si>
  <si>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</si>
  <si>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</si>
  <si>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</si>
  <si>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</si>
  <si>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</si>
  <si>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</si>
  <si>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</si>
  <si>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</si>
  <si>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</si>
  <si>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</si>
  <si>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</si>
  <si>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</si>
  <si>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</si>
  <si>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</si>
  <si>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</si>
  <si>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</si>
  <si>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</si>
  <si>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</si>
  <si>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</si>
  <si>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</si>
  <si>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</si>
  <si>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</si>
  <si>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</si>
  <si>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</si>
  <si>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</si>
  <si>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</si>
  <si>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</si>
  <si>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</si>
  <si>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</si>
  <si>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</si>
  <si>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</si>
  <si>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</si>
  <si>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</si>
  <si>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</si>
  <si>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</si>
  <si>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</si>
  <si>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</si>
  <si>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</si>
  <si>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</si>
  <si>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</si>
  <si>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</si>
  <si>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</si>
  <si>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</si>
  <si>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</si>
  <si>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</si>
  <si>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</si>
  <si>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</si>
  <si>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</si>
  <si>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</si>
  <si>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</si>
  <si>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</si>
  <si>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</si>
  <si>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</si>
  <si>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</si>
  <si>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</si>
  <si>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</si>
  <si>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</si>
  <si>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</si>
  <si>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</si>
  <si>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</si>
  <si>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</si>
  <si>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</si>
  <si>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</si>
  <si>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</si>
  <si>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</si>
  <si>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</si>
  <si>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</si>
  <si>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</si>
  <si>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</si>
  <si>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</si>
  <si>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</si>
  <si>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</si>
  <si>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</si>
  <si>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</si>
  <si>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</si>
  <si>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</si>
  <si>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</si>
  <si>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</si>
  <si>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</si>
  <si>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</si>
  <si>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</si>
  <si>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</si>
  <si>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</si>
  <si>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</si>
  <si>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</si>
  <si>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</si>
  <si>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</si>
  <si>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</si>
  <si>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</si>
  <si>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</si>
  <si>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</si>
  <si>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</si>
  <si>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</si>
  <si>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</si>
  <si>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</si>
  <si>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</si>
  <si>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</si>
  <si>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</si>
  <si>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</si>
  <si>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</si>
  <si>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</si>
  <si>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</si>
  <si>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</si>
  <si>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</si>
  <si>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</si>
  <si>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</si>
  <si>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</si>
  <si>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</si>
  <si>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</si>
  <si>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</si>
  <si>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</si>
  <si>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</si>
  <si>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</si>
  <si>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</si>
  <si>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</si>
  <si>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</si>
  <si>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</si>
  <si>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</si>
  <si>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</si>
  <si>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</si>
  <si>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</si>
  <si>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</si>
  <si>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</si>
  <si>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</si>
  <si>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</si>
  <si>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</si>
  <si>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</si>
  <si>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</si>
  <si>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</si>
  <si>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</si>
  <si>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</si>
  <si>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</si>
  <si>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</si>
  <si>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</si>
  <si>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</si>
  <si>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</si>
  <si>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</si>
  <si>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</si>
  <si>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</si>
  <si>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</si>
  <si>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</si>
  <si>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</si>
  <si>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</si>
  <si>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</si>
  <si>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</si>
  <si>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</si>
  <si>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</si>
  <si>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</si>
  <si>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</si>
  <si>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</si>
  <si>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</si>
  <si>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</si>
  <si>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</si>
  <si>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</si>
  <si>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</si>
  <si>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</si>
  <si>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</si>
  <si>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</si>
  <si>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</si>
  <si>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</si>
  <si>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</si>
  <si>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</si>
  <si>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</si>
  <si>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</si>
  <si>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</si>
  <si>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</si>
  <si>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</si>
  <si>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</si>
  <si>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</si>
  <si>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</si>
  <si>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</si>
  <si>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</si>
  <si>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</si>
  <si>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</si>
  <si>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</si>
  <si>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</si>
  <si>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</si>
  <si>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</si>
  <si>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</si>
  <si>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</si>
  <si>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</si>
  <si>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</si>
  <si>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</si>
  <si>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</si>
  <si>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</si>
  <si>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</si>
  <si>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</si>
  <si>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</si>
  <si>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</si>
  <si>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</si>
  <si>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</si>
  <si>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</si>
  <si>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</si>
  <si>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</si>
  <si>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</si>
  <si>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</si>
  <si>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</si>
  <si>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</si>
  <si>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</si>
  <si>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</si>
  <si>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</si>
  <si>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</si>
  <si>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</si>
  <si>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</si>
  <si>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</si>
  <si>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</si>
  <si>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</si>
  <si>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</si>
  <si>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</si>
  <si>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</si>
  <si>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</si>
  <si>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</si>
  <si>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</si>
  <si>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</si>
  <si>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</si>
  <si>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</si>
  <si>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</si>
  <si>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</si>
  <si>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</si>
  <si>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</si>
  <si>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</si>
  <si>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</si>
  <si>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</si>
  <si>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</si>
  <si>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</si>
  <si>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</si>
  <si>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</si>
  <si>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</si>
  <si>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</si>
  <si>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</si>
  <si>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</si>
  <si>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</si>
  <si>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</si>
  <si>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</si>
  <si>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</si>
  <si>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</si>
  <si>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</si>
  <si>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</si>
  <si>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</si>
  <si>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</si>
  <si>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</si>
  <si>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</si>
  <si>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</si>
  <si>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</si>
  <si>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</si>
  <si>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</si>
  <si>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</si>
  <si>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</si>
  <si>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</si>
  <si>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</si>
  <si>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</si>
  <si>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</si>
  <si>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</si>
  <si>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</si>
  <si>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</si>
  <si>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</si>
  <si>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</si>
  <si>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</si>
  <si>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</si>
  <si>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</si>
  <si>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</si>
  <si>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</si>
  <si>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</si>
  <si>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</si>
  <si>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</si>
  <si>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</si>
  <si>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</si>
  <si>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</si>
  <si>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</si>
  <si>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</si>
  <si>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</si>
  <si>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</si>
  <si>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</si>
  <si>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</si>
  <si>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</si>
  <si>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</si>
  <si>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</si>
  <si>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</si>
  <si>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</si>
  <si>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</si>
  <si>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</si>
  <si>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</si>
  <si>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</si>
  <si>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</si>
  <si>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</si>
  <si>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</si>
  <si>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</si>
  <si>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</si>
  <si>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</si>
  <si>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</si>
  <si>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</si>
  <si>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</si>
  <si>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</si>
  <si>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</si>
  <si>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</si>
  <si>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</si>
  <si>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</si>
  <si>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</si>
  <si>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</si>
  <si>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</si>
  <si>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</si>
  <si>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</si>
  <si>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</si>
  <si>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</si>
  <si>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</si>
  <si>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</si>
  <si>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</si>
  <si>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</si>
  <si>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</si>
  <si>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</si>
  <si>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</si>
  <si>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</si>
  <si>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</si>
  <si>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</si>
  <si>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</si>
  <si>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</si>
  <si>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</si>
  <si>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</si>
  <si>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</si>
  <si>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</si>
  <si>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</si>
  <si>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</si>
  <si>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</si>
  <si>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</si>
  <si>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</si>
  <si>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</si>
  <si>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</si>
  <si>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</si>
  <si>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</si>
  <si>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</si>
  <si>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</si>
  <si>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</si>
  <si>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</si>
  <si>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</si>
  <si>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</si>
  <si>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</si>
  <si>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</si>
  <si>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</si>
  <si>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</si>
  <si>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</si>
  <si>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</si>
  <si>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</si>
  <si>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</si>
  <si>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</si>
  <si>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</si>
  <si>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</si>
  <si>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</si>
  <si>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</si>
  <si>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</si>
  <si>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</si>
  <si>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</si>
  <si>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</si>
  <si>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</si>
  <si>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</si>
  <si>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</si>
  <si>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</si>
  <si>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</si>
  <si>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</si>
  <si>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</si>
  <si>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</si>
  <si>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</si>
  <si>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</si>
  <si>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</si>
  <si>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</si>
  <si>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</si>
  <si>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</si>
  <si>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</si>
  <si>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</si>
  <si>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</si>
  <si>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</si>
  <si>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</si>
  <si>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</si>
  <si>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</si>
  <si>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</si>
  <si>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</si>
  <si>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</si>
  <si>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</si>
  <si>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</si>
  <si>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</si>
  <si>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</si>
  <si>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</si>
  <si>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</si>
  <si>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</si>
  <si>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</si>
  <si>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</si>
  <si>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</si>
  <si>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</si>
  <si>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</si>
  <si>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</si>
  <si>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</si>
  <si>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</si>
  <si>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</si>
  <si>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</si>
  <si>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</si>
  <si>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</si>
  <si>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</si>
  <si>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</si>
  <si>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</si>
  <si>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</si>
  <si>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</si>
  <si>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</si>
  <si>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</si>
  <si>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</si>
  <si>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</si>
  <si>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</si>
  <si>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</si>
  <si>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</si>
  <si>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</si>
  <si>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</si>
  <si>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</si>
  <si>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</si>
  <si>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</si>
  <si>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</si>
  <si>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</si>
  <si>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</si>
  <si>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</si>
  <si>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</si>
  <si>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</si>
  <si>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</si>
  <si>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</si>
  <si>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</si>
  <si>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</si>
  <si>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</si>
  <si>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</si>
  <si>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</si>
  <si>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</si>
  <si>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</si>
  <si>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</si>
  <si>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</si>
  <si>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</si>
  <si>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</si>
  <si>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</si>
  <si>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</si>
  <si>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</si>
  <si>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</si>
  <si>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</si>
  <si>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</si>
  <si>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</si>
  <si>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</si>
  <si>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</si>
  <si>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</si>
  <si>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</si>
  <si>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</si>
  <si>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</si>
  <si>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</si>
  <si>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</si>
  <si>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</si>
  <si>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</si>
  <si>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</si>
  <si>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</si>
  <si>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</si>
  <si>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</si>
  <si>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</si>
  <si>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</si>
  <si>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</si>
  <si>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</si>
  <si>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</si>
  <si>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</si>
  <si>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</si>
  <si>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</si>
  <si>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</si>
  <si>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</si>
  <si>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</si>
  <si>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</si>
  <si>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</si>
  <si>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</si>
  <si>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</si>
  <si>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</si>
  <si>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</si>
  <si>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</si>
  <si>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</si>
  <si>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</si>
  <si>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</si>
  <si>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</si>
  <si>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</si>
  <si>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</si>
  <si>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</si>
  <si>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</si>
  <si>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</si>
  <si>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</si>
  <si>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</si>
  <si>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</si>
  <si>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</si>
  <si>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</si>
  <si>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</si>
  <si>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</si>
  <si>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</si>
  <si>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</si>
  <si>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</si>
  <si>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</si>
  <si>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</si>
  <si>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</si>
  <si>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</si>
  <si>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</si>
  <si>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</si>
  <si>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</si>
  <si>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</si>
  <si>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</si>
  <si>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</si>
  <si>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</si>
  <si>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</si>
  <si>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</si>
  <si>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</si>
  <si>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</si>
  <si>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</si>
  <si>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</si>
  <si>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</si>
  <si>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</si>
  <si>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</si>
  <si>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</si>
  <si>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</si>
  <si>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</si>
  <si>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</si>
  <si>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</si>
  <si>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</si>
  <si>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</si>
  <si>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</si>
  <si>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</si>
  <si>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</si>
  <si>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</si>
  <si>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</si>
  <si>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</si>
  <si>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</si>
  <si>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</si>
  <si>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</si>
  <si>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</si>
  <si>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</si>
  <si>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</si>
  <si>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</si>
  <si>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</si>
  <si>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</si>
  <si>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</si>
  <si>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</si>
  <si>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</si>
  <si>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</si>
  <si>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</si>
  <si>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</si>
  <si>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</si>
  <si>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</si>
  <si>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</si>
  <si>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</si>
  <si>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</si>
  <si>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</si>
  <si>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</si>
  <si>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</si>
  <si>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</si>
  <si>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</si>
  <si>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</si>
  <si>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</si>
  <si>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</si>
  <si>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</si>
  <si>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</si>
  <si>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</si>
  <si>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</si>
  <si>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</si>
  <si>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</si>
  <si>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</si>
  <si>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</si>
  <si>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</si>
  <si>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</si>
  <si>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</si>
  <si>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</si>
  <si>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</si>
  <si>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</si>
  <si>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</si>
  <si>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</si>
  <si>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</si>
  <si>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</si>
  <si>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</si>
  <si>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</si>
  <si>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</si>
  <si>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</si>
  <si>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</si>
  <si>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</si>
  <si>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</si>
  <si>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</si>
  <si>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</si>
  <si>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</si>
  <si>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</si>
  <si>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</si>
  <si>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</si>
  <si>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</si>
  <si>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</si>
  <si>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</si>
  <si>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</si>
  <si>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</si>
  <si>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</si>
  <si>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</si>
  <si>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</si>
  <si>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</si>
  <si>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</si>
  <si>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</si>
  <si>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</si>
  <si>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</si>
  <si>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</si>
  <si>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</si>
  <si>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</si>
  <si>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</si>
  <si>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</si>
  <si>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</si>
  <si>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</si>
  <si>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</si>
  <si>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</si>
  <si>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</si>
  <si>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</si>
  <si>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</si>
  <si>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</si>
  <si>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</si>
  <si>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</si>
  <si>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</si>
  <si>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</si>
  <si>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</si>
  <si>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</si>
  <si>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</si>
  <si>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</si>
  <si>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</si>
  <si>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</si>
  <si>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</si>
  <si>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</si>
  <si>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</si>
  <si>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</si>
  <si>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</si>
  <si>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</si>
  <si>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</si>
  <si>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</si>
  <si>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</si>
  <si>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</si>
  <si>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</si>
  <si>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</si>
  <si>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</si>
  <si>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</si>
  <si>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</si>
  <si>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</si>
  <si>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</si>
  <si>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</si>
  <si>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</si>
  <si>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</si>
  <si>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</si>
  <si>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</si>
  <si>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</si>
  <si>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</si>
  <si>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</si>
  <si>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</si>
  <si>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</si>
  <si>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</si>
  <si>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</si>
  <si>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</si>
  <si>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</si>
  <si>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</si>
  <si>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</si>
  <si>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</si>
  <si>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</si>
  <si>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</si>
  <si>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</si>
  <si>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</si>
  <si>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</si>
  <si>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</si>
  <si>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</si>
  <si>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</si>
  <si>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</si>
  <si>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</si>
  <si>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</si>
  <si>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</si>
  <si>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</si>
  <si>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</si>
  <si>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</si>
  <si>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</si>
  <si>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</si>
  <si>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</si>
  <si>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</si>
  <si>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</si>
  <si>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</si>
  <si>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</si>
  <si>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</si>
  <si>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</si>
  <si>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</si>
  <si>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</si>
  <si>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</si>
  <si>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</si>
  <si>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</si>
  <si>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</si>
  <si>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</si>
  <si>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</si>
  <si>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</si>
  <si>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</si>
  <si>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</si>
  <si>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</si>
  <si>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</si>
  <si>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</si>
  <si>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</si>
  <si>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</si>
  <si>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</si>
  <si>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</si>
  <si>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</si>
  <si>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</si>
  <si>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</si>
  <si>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</si>
  <si>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</si>
  <si>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</si>
  <si>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</si>
  <si>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</si>
  <si>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</si>
  <si>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</si>
  <si>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</si>
  <si>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</si>
  <si>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</si>
  <si>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</si>
  <si>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</si>
  <si>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</si>
  <si>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</si>
  <si>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</si>
  <si>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</si>
  <si>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</si>
  <si>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</si>
  <si>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</si>
  <si>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</si>
  <si>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</si>
  <si>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</si>
  <si>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</si>
  <si>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</si>
  <si>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</si>
  <si>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</si>
  <si>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</si>
  <si>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</si>
  <si>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</si>
  <si>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</si>
  <si>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</si>
  <si>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</si>
  <si>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</si>
  <si>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</si>
  <si>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</si>
  <si>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</si>
  <si>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</si>
  <si>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</si>
  <si>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</si>
  <si>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</si>
  <si>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</si>
  <si>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</si>
  <si>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</si>
  <si>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</si>
  <si>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</si>
  <si>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</si>
  <si>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</si>
  <si>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</si>
  <si>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</si>
  <si>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</si>
  <si>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</si>
  <si>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</si>
  <si>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</si>
  <si>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</si>
  <si>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</si>
  <si>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</si>
  <si>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</si>
  <si>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</si>
  <si>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</si>
  <si>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</si>
  <si>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</si>
  <si>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</si>
  <si>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</si>
  <si>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</si>
  <si>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</si>
  <si>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</si>
  <si>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</si>
  <si>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</si>
  <si>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</si>
  <si>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</si>
  <si>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</si>
  <si>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</si>
  <si>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</si>
  <si>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</si>
  <si>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</si>
  <si>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</si>
  <si>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</si>
  <si>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</si>
  <si>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</si>
  <si>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</si>
  <si>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</si>
  <si>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</si>
  <si>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</si>
  <si>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</si>
  <si>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</si>
  <si>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</si>
  <si>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</si>
  <si>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</si>
  <si>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</si>
  <si>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</si>
  <si>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</si>
  <si>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</si>
  <si>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</si>
  <si>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</si>
  <si>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</si>
  <si>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</si>
  <si>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</si>
  <si>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</si>
  <si>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</si>
  <si>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</si>
  <si>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</si>
  <si>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</si>
  <si>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</si>
  <si>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</si>
  <si>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</si>
  <si>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</si>
  <si>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</si>
  <si>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</si>
  <si>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</si>
  <si>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</si>
  <si>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</si>
  <si>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</si>
  <si>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</si>
  <si>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</si>
  <si>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</si>
  <si>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</si>
  <si>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</si>
  <si>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</si>
  <si>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</si>
  <si>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</si>
  <si>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</si>
  <si>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</si>
  <si>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</si>
  <si>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</si>
  <si>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</si>
  <si>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</si>
  <si>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</si>
  <si>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</si>
  <si>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</si>
  <si>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</si>
  <si>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</si>
  <si>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</si>
  <si>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</si>
  <si>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</si>
  <si>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</si>
  <si>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</si>
  <si>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</si>
  <si>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</si>
  <si>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</si>
  <si>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</si>
  <si>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</si>
  <si>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</si>
  <si>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</si>
  <si>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</si>
  <si>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</si>
  <si>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</si>
  <si>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</si>
  <si>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</si>
  <si>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</si>
  <si>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</si>
  <si>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</si>
  <si>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</si>
  <si>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</si>
  <si>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</si>
  <si>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</si>
  <si>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</si>
  <si>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</si>
  <si>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</si>
  <si>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</si>
  <si>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</si>
  <si>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</si>
  <si>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</si>
  <si>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</si>
  <si>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</si>
  <si>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</si>
  <si>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</si>
  <si>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</si>
  <si>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</si>
  <si>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</si>
  <si>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</si>
  <si>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</si>
  <si>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</si>
  <si>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</si>
  <si>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</si>
  <si>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</si>
  <si>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</si>
  <si>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</si>
  <si>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</si>
  <si>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</si>
  <si>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</si>
  <si>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</si>
  <si>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</si>
  <si>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</si>
  <si>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</si>
  <si>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</si>
  <si>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</si>
  <si>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</si>
  <si>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</si>
  <si>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</si>
  <si>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</si>
  <si>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</si>
  <si>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</si>
  <si>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</si>
  <si>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</si>
  <si>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</si>
  <si>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</si>
  <si>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</si>
  <si>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</si>
  <si>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</si>
  <si>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</si>
  <si>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</si>
  <si>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</si>
  <si>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</si>
  <si>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</si>
  <si>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</si>
  <si>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</si>
  <si>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</si>
  <si>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</si>
  <si>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</si>
  <si>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</si>
  <si>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</si>
  <si>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</si>
  <si>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</si>
  <si>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</si>
  <si>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</si>
  <si>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</si>
  <si>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</si>
  <si>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</si>
  <si>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</si>
  <si>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</si>
  <si>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</si>
  <si>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</si>
  <si>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</si>
  <si>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</si>
  <si>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</si>
  <si>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</si>
  <si>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</si>
  <si>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</si>
  <si>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</si>
  <si>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</si>
  <si>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</si>
  <si>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</si>
  <si>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</si>
  <si>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</si>
  <si>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</si>
  <si>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</si>
  <si>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</si>
  <si>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</si>
  <si>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</si>
  <si>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</si>
  <si>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</si>
  <si>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</si>
  <si>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</si>
  <si>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</si>
  <si>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</si>
  <si>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</si>
  <si>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</si>
  <si>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</si>
  <si>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</si>
  <si>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</si>
  <si>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</si>
  <si>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</si>
  <si>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</si>
  <si>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</si>
  <si>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</si>
  <si>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</si>
  <si>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</si>
  <si>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</si>
  <si>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</si>
  <si>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</si>
  <si>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</si>
  <si>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</si>
  <si>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</si>
  <si>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</si>
  <si>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</si>
  <si>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</si>
  <si>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</si>
  <si>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</si>
  <si>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</si>
  <si>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</si>
  <si>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</si>
  <si>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</si>
  <si>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</si>
  <si>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</si>
  <si>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</si>
  <si>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</si>
  <si>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</si>
  <si>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</si>
  <si>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</si>
  <si>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</si>
  <si>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</si>
  <si>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</si>
  <si>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</si>
  <si>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</si>
  <si>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</si>
  <si>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</si>
  <si>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</si>
  <si>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</si>
  <si>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</si>
  <si>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</si>
  <si>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</si>
  <si>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</si>
  <si>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</si>
  <si>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</si>
  <si>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</si>
  <si>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</si>
  <si>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</si>
  <si>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</si>
  <si>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</si>
  <si>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</si>
  <si>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</si>
  <si>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</si>
  <si>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</si>
  <si>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</si>
  <si>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</si>
  <si>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</si>
  <si>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</si>
  <si>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</si>
  <si>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</si>
  <si>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</si>
  <si>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</si>
  <si>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</si>
  <si>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</si>
  <si>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</si>
  <si>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</si>
  <si>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</si>
  <si>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</si>
  <si>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</si>
  <si>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</si>
  <si>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</si>
  <si>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</si>
  <si>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</si>
  <si>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</si>
  <si>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</si>
  <si>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</si>
  <si>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</si>
  <si>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</si>
  <si>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</si>
  <si>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</si>
  <si>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</si>
  <si>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</si>
  <si>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</si>
  <si>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</si>
  <si>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</si>
  <si>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</si>
  <si>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</si>
  <si>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</si>
  <si>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</si>
  <si>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</si>
  <si>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</si>
  <si>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</si>
  <si>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</si>
  <si>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</si>
  <si>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</si>
  <si>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</si>
  <si>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</si>
  <si>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</si>
  <si>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</si>
  <si>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</si>
  <si>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</si>
  <si>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</si>
  <si>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</si>
  <si>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</si>
  <si>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</si>
  <si>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</si>
  <si>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</si>
  <si>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</si>
  <si>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</si>
  <si>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</si>
  <si>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</si>
  <si>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</si>
  <si>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</si>
  <si>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</si>
  <si>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</si>
  <si>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</si>
  <si>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</si>
  <si>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</si>
  <si>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</si>
  <si>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</si>
  <si>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</si>
  <si>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</si>
  <si>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</si>
  <si>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</si>
  <si>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</si>
  <si>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</si>
  <si>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</si>
  <si>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</si>
  <si>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</si>
  <si>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</si>
  <si>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</si>
  <si>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</si>
  <si>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</si>
  <si>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</si>
  <si>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</si>
  <si>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</si>
  <si>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</si>
  <si>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</si>
  <si>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</si>
  <si>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</si>
  <si>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</si>
  <si>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</si>
  <si>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</si>
  <si>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</si>
  <si>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</si>
  <si>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</si>
  <si>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</si>
  <si>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</si>
  <si>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</si>
  <si>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</si>
  <si>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</si>
  <si>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</si>
  <si>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</si>
  <si>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</si>
  <si>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</si>
  <si>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</si>
  <si>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</si>
  <si>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</si>
  <si>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</si>
  <si>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</si>
  <si>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</si>
  <si>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</si>
  <si>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</si>
  <si>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</si>
  <si>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</si>
  <si>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</si>
  <si>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</si>
  <si>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</si>
  <si>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</si>
  <si>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</si>
  <si>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</si>
  <si>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</si>
  <si>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</si>
  <si>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</si>
  <si>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</si>
  <si>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</si>
  <si>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</si>
  <si>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</si>
  <si>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</si>
  <si>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</si>
  <si>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</si>
  <si>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</si>
  <si>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</si>
  <si>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</si>
  <si>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</si>
  <si>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</si>
  <si>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</si>
  <si>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</si>
  <si>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</si>
  <si>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</si>
  <si>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</si>
  <si>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</si>
  <si>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</si>
  <si>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</si>
  <si>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</si>
  <si>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</si>
  <si>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</si>
  <si>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</si>
  <si>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</si>
  <si>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</si>
  <si>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</si>
  <si>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</si>
  <si>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</si>
  <si>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</si>
  <si>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</si>
  <si>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</si>
  <si>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</si>
  <si>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</si>
  <si>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</si>
  <si>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</si>
  <si>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</si>
  <si>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</si>
  <si>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</si>
  <si>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</si>
  <si>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</si>
  <si>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</si>
  <si>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</si>
  <si>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</si>
  <si>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</si>
  <si>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</si>
  <si>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</si>
  <si>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</si>
  <si>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</si>
  <si>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</si>
  <si>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</si>
  <si>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</si>
  <si>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</si>
  <si>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</si>
  <si>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</si>
  <si>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</si>
  <si>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</si>
  <si>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</si>
  <si>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</si>
  <si>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</si>
  <si>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</si>
  <si>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</si>
  <si>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</si>
  <si>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</si>
  <si>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</si>
  <si>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</si>
  <si>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</si>
  <si>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</si>
  <si>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</si>
  <si>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</si>
  <si>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</si>
  <si>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</si>
  <si>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</si>
  <si>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</si>
  <si>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</si>
  <si>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</si>
  <si>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</si>
  <si>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</si>
  <si>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</si>
  <si>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</si>
  <si>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</si>
  <si>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</si>
  <si>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</si>
  <si>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</si>
  <si>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</si>
  <si>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</si>
  <si>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</si>
  <si>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</si>
  <si>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</si>
  <si>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</si>
  <si>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</si>
  <si>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</si>
  <si>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</si>
  <si>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</si>
  <si>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</si>
  <si>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</si>
  <si>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</si>
  <si>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</si>
  <si>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</si>
  <si>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</si>
  <si>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</si>
  <si>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</si>
  <si>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</si>
  <si>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</si>
  <si>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</si>
  <si>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</si>
  <si>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</si>
  <si>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</si>
  <si>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</si>
  <si>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</si>
  <si>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</si>
  <si>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</si>
  <si>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</si>
  <si>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</si>
  <si>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</si>
  <si>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</si>
  <si>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</si>
  <si>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</si>
  <si>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</si>
  <si>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</si>
  <si>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</si>
  <si>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</si>
  <si>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</si>
  <si>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</si>
  <si>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</si>
  <si>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</si>
  <si>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</si>
  <si>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</si>
  <si>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</si>
  <si>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</si>
  <si>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</si>
  <si>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</si>
  <si>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</si>
  <si>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</si>
  <si>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</si>
  <si>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</si>
  <si>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</si>
  <si>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</si>
  <si>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</si>
  <si>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</si>
  <si>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</si>
  <si>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</si>
  <si>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</si>
  <si>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</si>
  <si>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</si>
  <si>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</si>
  <si>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</si>
  <si>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</si>
  <si>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</si>
  <si>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</si>
  <si>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</si>
  <si>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</si>
  <si>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</si>
  <si>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</si>
  <si>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</si>
  <si>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</si>
  <si>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</si>
  <si>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</si>
  <si>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</si>
  <si>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</si>
  <si>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</si>
  <si>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</si>
  <si>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</si>
  <si>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</si>
  <si>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</si>
  <si>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</si>
  <si>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</si>
  <si>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</si>
  <si>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</si>
  <si>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</si>
  <si>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</si>
  <si>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</si>
  <si>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</si>
  <si>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</si>
  <si>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</si>
  <si>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</si>
  <si>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</si>
  <si>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</si>
  <si>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</si>
  <si>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</si>
  <si>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</si>
  <si>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</si>
  <si>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</si>
  <si>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</si>
  <si>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</si>
  <si>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</si>
  <si>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</si>
  <si>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</si>
  <si>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</si>
  <si>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</si>
  <si>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</si>
  <si>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</si>
  <si>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</si>
  <si>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</si>
  <si>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</si>
  <si>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</si>
  <si>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</si>
  <si>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</si>
  <si>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</si>
  <si>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</si>
  <si>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</si>
  <si>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</si>
  <si>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</si>
  <si>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</si>
  <si>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</si>
  <si>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</si>
  <si>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</si>
  <si>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</si>
  <si>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</si>
  <si>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</si>
  <si>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</si>
  <si>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</si>
  <si>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</si>
  <si>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</si>
  <si>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</si>
  <si>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</si>
  <si>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</si>
  <si>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</si>
  <si>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</si>
  <si>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</si>
  <si>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</si>
  <si>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</si>
  <si>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</si>
  <si>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</si>
  <si>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</si>
  <si>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</si>
  <si>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</si>
  <si>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</si>
  <si>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</si>
  <si>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</si>
  <si>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</si>
  <si>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</si>
  <si>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</si>
  <si>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</si>
  <si>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</si>
  <si>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</si>
  <si>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</si>
  <si>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</si>
  <si>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</si>
  <si>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</si>
  <si>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</si>
  <si>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</si>
  <si>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</si>
  <si>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</si>
  <si>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</si>
  <si>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</si>
  <si>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</si>
  <si>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</si>
  <si>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</si>
  <si>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</si>
  <si>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</si>
  <si>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</si>
  <si>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</si>
  <si>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</si>
  <si>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</si>
  <si>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</si>
  <si>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</si>
  <si>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</si>
  <si>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</si>
  <si>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</si>
  <si>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</si>
  <si>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</si>
  <si>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</si>
  <si>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</si>
  <si>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</si>
  <si>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</si>
  <si>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</si>
  <si>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</si>
  <si>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</si>
  <si>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</si>
  <si>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</si>
  <si>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</si>
  <si>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</si>
  <si>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</si>
  <si>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</si>
  <si>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</si>
  <si>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</si>
  <si>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</si>
  <si>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</si>
  <si>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</si>
  <si>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</si>
  <si>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</si>
  <si>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</si>
  <si>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</si>
  <si>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</si>
  <si>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</si>
  <si>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</si>
  <si>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</si>
  <si>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</si>
  <si>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</si>
  <si>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</si>
  <si>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</si>
  <si>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</si>
  <si>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</si>
  <si>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</si>
  <si>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</si>
  <si>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</si>
  <si>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</si>
  <si>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</si>
  <si>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</si>
  <si>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</si>
  <si>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</si>
  <si>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</si>
  <si>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</si>
  <si>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</si>
  <si>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</si>
  <si>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</si>
  <si>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</si>
  <si>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</si>
  <si>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</si>
  <si>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</si>
  <si>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</si>
  <si>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</si>
  <si>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</si>
  <si>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</si>
  <si>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</si>
  <si>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</si>
  <si>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</si>
  <si>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</si>
  <si>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</si>
  <si>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</si>
  <si>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</si>
  <si>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</si>
  <si>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</si>
  <si>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</si>
  <si>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</si>
  <si>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</si>
  <si>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</si>
  <si>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</si>
  <si>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</si>
  <si>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</si>
  <si>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</si>
  <si>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</si>
  <si>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</si>
  <si>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</si>
  <si>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</si>
  <si>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</si>
  <si>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</si>
  <si>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</si>
  <si>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</si>
  <si>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</si>
  <si>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</si>
  <si>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</si>
  <si>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</si>
  <si>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</si>
  <si>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</si>
  <si>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</si>
  <si>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</si>
  <si>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</si>
  <si>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</si>
  <si>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</si>
  <si>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</si>
  <si>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</si>
  <si>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</si>
  <si>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</si>
  <si>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</si>
  <si>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</si>
  <si>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</si>
  <si>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</si>
  <si>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</si>
  <si>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</si>
  <si>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</si>
  <si>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</si>
  <si>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</si>
  <si>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</si>
  <si>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</si>
  <si>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</si>
  <si>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</si>
  <si>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</si>
  <si>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</si>
  <si>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</si>
  <si>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</si>
  <si>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</si>
  <si>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</si>
  <si>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</si>
  <si>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</si>
  <si>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</si>
  <si>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</si>
  <si>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</si>
  <si>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</si>
  <si>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</si>
  <si>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</si>
  <si>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</si>
  <si>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</si>
  <si>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</si>
  <si>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</si>
  <si>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</si>
  <si>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</si>
  <si>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</si>
  <si>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</si>
  <si>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</si>
  <si>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</si>
  <si>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</si>
  <si>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</si>
  <si>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</si>
  <si>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</si>
  <si>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</si>
  <si>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</si>
  <si>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</si>
  <si>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</si>
  <si>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</si>
  <si>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</si>
  <si>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</si>
  <si>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</si>
  <si>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</si>
  <si>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</si>
  <si>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</si>
  <si>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</si>
  <si>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</si>
  <si>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</si>
  <si>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</si>
  <si>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</si>
  <si>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</si>
  <si>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</si>
  <si>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</si>
  <si>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</si>
  <si>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</si>
  <si>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</si>
  <si>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</si>
  <si>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</si>
  <si>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</si>
  <si>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</si>
  <si>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</si>
  <si>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</si>
  <si>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</si>
  <si>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</si>
  <si>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</si>
  <si>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</si>
  <si>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</si>
  <si>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</si>
  <si>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</si>
  <si>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</si>
  <si>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</si>
  <si>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</si>
  <si>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</si>
  <si>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</si>
  <si>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</si>
  <si>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</si>
  <si>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</si>
  <si>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</si>
  <si>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</si>
  <si>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</si>
  <si>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</si>
  <si>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</si>
  <si>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</si>
  <si>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</si>
  <si>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</si>
  <si>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</si>
  <si>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</si>
  <si>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</si>
  <si>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</si>
  <si>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</si>
  <si>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</si>
  <si>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</si>
  <si>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</si>
  <si>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</si>
  <si>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</si>
  <si>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</si>
  <si>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</si>
  <si>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</si>
  <si>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</si>
  <si>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</si>
  <si>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</si>
  <si>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</si>
  <si>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</si>
  <si>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</si>
  <si>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</si>
  <si>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</si>
  <si>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</si>
  <si>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</si>
  <si>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</si>
  <si>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</si>
  <si>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</si>
  <si>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</si>
  <si>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</si>
  <si>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</si>
  <si>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</si>
  <si>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</si>
  <si>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</si>
  <si>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</si>
  <si>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</si>
  <si>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</si>
  <si>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</si>
  <si>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</si>
  <si>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</si>
  <si>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</si>
  <si>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</si>
  <si>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</si>
  <si>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</si>
  <si>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</si>
  <si>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</si>
  <si>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</si>
  <si>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</si>
  <si>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</si>
  <si>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</si>
  <si>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</si>
  <si>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</si>
  <si>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</si>
  <si>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</si>
  <si>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</si>
  <si>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</si>
  <si>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</si>
  <si>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</si>
  <si>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</si>
  <si>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</si>
  <si>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</si>
  <si>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</si>
  <si>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</si>
  <si>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</si>
  <si>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</si>
  <si>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</si>
  <si>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</si>
  <si>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</si>
  <si>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</si>
  <si>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</si>
  <si>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</si>
  <si>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</si>
  <si>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</si>
  <si>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</si>
  <si>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</si>
  <si>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</si>
  <si>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</si>
  <si>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</si>
  <si>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</si>
  <si>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</si>
  <si>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</si>
  <si>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</si>
  <si>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</si>
  <si>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</si>
  <si>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</si>
  <si>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</si>
  <si>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</si>
  <si>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</si>
  <si>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</si>
  <si>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</si>
  <si>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</si>
  <si>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</si>
  <si>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</si>
  <si>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</si>
  <si>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</si>
  <si>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</si>
  <si>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</si>
  <si>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</si>
  <si>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</si>
  <si>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</si>
  <si>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</si>
  <si>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</si>
  <si>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</si>
  <si>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</si>
  <si>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</si>
  <si>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</si>
  <si>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</si>
  <si>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</si>
  <si>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</si>
  <si>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</si>
  <si>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</si>
  <si>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</si>
  <si>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</si>
  <si>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</si>
  <si>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</si>
  <si>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</si>
  <si>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</si>
  <si>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</si>
  <si>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</si>
  <si>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</si>
  <si>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</si>
  <si>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</si>
  <si>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</si>
  <si>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</si>
  <si>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</si>
  <si>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</si>
  <si>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</si>
  <si>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</si>
  <si>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</si>
  <si>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</si>
  <si>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</si>
  <si>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</si>
  <si>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</si>
  <si>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</si>
  <si>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</si>
  <si>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</si>
  <si>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</si>
  <si>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</si>
  <si>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</si>
  <si>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</si>
  <si>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</si>
  <si>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</si>
  <si>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</si>
  <si>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</si>
  <si>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</si>
  <si>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</si>
  <si>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</si>
  <si>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</si>
  <si>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</si>
  <si>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</si>
  <si>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</si>
  <si>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</si>
  <si>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</si>
  <si>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</si>
  <si>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</si>
  <si>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</si>
  <si>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</si>
  <si>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</si>
  <si>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</si>
  <si>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</si>
  <si>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</si>
  <si>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</si>
  <si>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</si>
  <si>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</si>
  <si>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</si>
  <si>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</si>
  <si>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</si>
  <si>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</si>
  <si>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</si>
  <si>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</si>
  <si>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</si>
  <si>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</si>
  <si>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</si>
  <si>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</si>
  <si>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</si>
  <si>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</si>
  <si>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</si>
  <si>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</si>
  <si>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</si>
  <si>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</si>
  <si>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</si>
  <si>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</si>
  <si>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</si>
  <si>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</si>
  <si>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</si>
  <si>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</si>
  <si>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</si>
  <si>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</si>
  <si>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</si>
  <si>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</si>
  <si>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</si>
  <si>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</si>
  <si>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</si>
  <si>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</si>
  <si>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</si>
  <si>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</si>
  <si>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</si>
  <si>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</si>
  <si>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</si>
  <si>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</si>
  <si>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</si>
  <si>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</si>
  <si>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</si>
  <si>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</si>
  <si>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</si>
  <si>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</si>
  <si>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</si>
  <si>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</si>
  <si>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</si>
  <si>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</si>
  <si>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</si>
  <si>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</si>
  <si>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</si>
  <si>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</si>
  <si>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</si>
  <si>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</si>
  <si>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</si>
  <si>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</si>
  <si>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</si>
  <si>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</si>
  <si>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</si>
  <si>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</si>
  <si>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</si>
  <si>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</si>
  <si>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</si>
  <si>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</si>
  <si>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</si>
  <si>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</si>
  <si>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</si>
  <si>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</si>
  <si>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</si>
  <si>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</si>
  <si>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</si>
  <si>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</si>
  <si>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</si>
  <si>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</si>
  <si>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</si>
  <si>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</si>
  <si>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</si>
  <si>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</si>
  <si>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</si>
  <si>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</si>
  <si>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</si>
  <si>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</si>
  <si>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</si>
  <si>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</si>
  <si>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</si>
  <si>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</si>
  <si>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</si>
  <si>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</si>
  <si>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</si>
  <si>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</si>
  <si>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</si>
  <si>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</si>
  <si>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</si>
  <si>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</si>
  <si>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</si>
  <si>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</si>
  <si>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</si>
  <si>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</si>
  <si>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</si>
  <si>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</si>
  <si>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</si>
  <si>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</si>
  <si>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</si>
  <si>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</si>
  <si>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</si>
  <si>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</si>
  <si>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</si>
  <si>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</si>
  <si>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</si>
  <si>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</si>
  <si>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</si>
  <si>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</si>
  <si>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</si>
  <si>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</si>
  <si>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</si>
  <si>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</si>
  <si>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</si>
  <si>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</si>
  <si>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</si>
  <si>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</si>
  <si>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</si>
  <si>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</si>
  <si>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</si>
  <si>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</si>
  <si>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</si>
  <si>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</si>
  <si>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</si>
  <si>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</si>
  <si>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</si>
  <si>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</si>
  <si>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</si>
  <si>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</si>
  <si>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</si>
  <si>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</si>
  <si>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</si>
  <si>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</si>
  <si>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</si>
  <si>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</si>
  <si>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</si>
  <si>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</si>
  <si>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</si>
  <si>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</si>
  <si>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</si>
  <si>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</si>
  <si>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</si>
  <si>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</si>
  <si>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</si>
  <si>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</si>
  <si>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</si>
  <si>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</si>
  <si>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</si>
  <si>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</si>
  <si>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</si>
  <si>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</si>
  <si>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</si>
  <si>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</si>
  <si>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</si>
  <si>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</si>
  <si>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</si>
  <si>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</si>
  <si>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</si>
  <si>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</si>
  <si>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</si>
  <si>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</si>
  <si>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</si>
  <si>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</si>
  <si>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</si>
  <si>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</si>
  <si>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</si>
  <si>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</si>
  <si>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</si>
  <si>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</si>
  <si>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</si>
  <si>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</si>
  <si>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</si>
  <si>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</si>
  <si>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</si>
  <si>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</si>
  <si>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</si>
  <si>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</si>
  <si>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</si>
  <si>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</si>
  <si>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</si>
  <si>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</si>
  <si>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</si>
  <si>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</si>
  <si>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</si>
  <si>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</si>
  <si>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</si>
  <si>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</si>
  <si>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</si>
  <si>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</si>
  <si>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</si>
  <si>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</si>
  <si>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</si>
  <si>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</si>
  <si>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</si>
  <si>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</si>
  <si>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</si>
  <si>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</si>
  <si>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</si>
  <si>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</si>
  <si>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</si>
  <si>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</si>
  <si>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</si>
  <si>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</si>
  <si>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</si>
  <si>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</si>
  <si>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</si>
  <si>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</si>
  <si>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</si>
  <si>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</si>
  <si>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</si>
  <si>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</si>
  <si>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</si>
  <si>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</si>
  <si>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</si>
  <si>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</si>
  <si>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</si>
  <si>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</si>
  <si>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</si>
  <si>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</si>
  <si>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</si>
  <si>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</si>
  <si>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</si>
  <si>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</si>
  <si>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</si>
  <si>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</si>
  <si>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</si>
  <si>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</si>
  <si>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</si>
  <si>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</si>
  <si>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</si>
  <si>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</si>
  <si>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</si>
  <si>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</si>
  <si>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</si>
  <si>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</si>
  <si>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</si>
  <si>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</si>
  <si>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</si>
  <si>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</si>
  <si>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</si>
  <si>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</si>
  <si>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</si>
  <si>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</si>
  <si>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</si>
  <si>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</si>
  <si>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</si>
  <si>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</si>
  <si>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</si>
  <si>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</si>
  <si>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</si>
  <si>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</si>
  <si>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</si>
  <si>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</si>
  <si>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</si>
  <si>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</si>
  <si>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</si>
  <si>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</si>
  <si>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</si>
  <si>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</si>
  <si>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</si>
  <si>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</si>
  <si>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</si>
  <si>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</si>
  <si>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</si>
  <si>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</si>
  <si>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</si>
  <si>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</si>
  <si>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</si>
  <si>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</si>
  <si>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</si>
  <si>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</si>
  <si>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</si>
  <si>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</si>
  <si>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</si>
  <si>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</si>
  <si>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</si>
  <si>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</si>
  <si>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</si>
  <si>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</si>
  <si>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</si>
  <si>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</si>
  <si>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</si>
  <si>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</si>
  <si>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</si>
  <si>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</si>
  <si>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</si>
  <si>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</si>
  <si>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</si>
  <si>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</si>
  <si>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</si>
  <si>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</si>
  <si>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</si>
  <si>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</si>
  <si>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</si>
  <si>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</si>
  <si>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</si>
  <si>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</si>
  <si>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</si>
  <si>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</si>
  <si>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</si>
  <si>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</si>
  <si>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</si>
  <si>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</si>
  <si>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</si>
  <si>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</si>
  <si>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</si>
  <si>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</si>
  <si>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</si>
  <si>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</si>
  <si>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</si>
  <si>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</si>
  <si>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</si>
  <si>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</si>
  <si>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</si>
  <si>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</si>
  <si>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</si>
  <si>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</si>
  <si>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</si>
  <si>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</si>
  <si>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</si>
  <si>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</si>
  <si>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</si>
  <si>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</si>
  <si>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</si>
  <si>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</si>
  <si>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</si>
  <si>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</si>
  <si>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</si>
  <si>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</si>
  <si>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</si>
  <si>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</si>
  <si>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</si>
  <si>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</si>
  <si>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</si>
  <si>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</si>
  <si>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</si>
  <si>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</si>
  <si>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</si>
  <si>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</si>
  <si>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</si>
  <si>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</si>
  <si>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</si>
  <si>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</si>
  <si>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</si>
  <si>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</si>
  <si>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</si>
  <si>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</si>
  <si>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</si>
  <si>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</si>
  <si>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</si>
  <si>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</si>
  <si>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</si>
  <si>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</si>
  <si>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</si>
  <si>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</si>
  <si>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</si>
  <si>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</si>
  <si>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</si>
  <si>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</si>
  <si>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</si>
  <si>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</si>
  <si>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</si>
  <si>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</si>
  <si>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</si>
  <si>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</si>
  <si>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</si>
  <si>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</si>
  <si>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</si>
  <si>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</si>
  <si>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</si>
  <si>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</si>
  <si>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</si>
  <si>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</si>
  <si>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</si>
  <si>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</si>
  <si>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</si>
  <si>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</si>
  <si>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</si>
  <si>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</si>
  <si>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</si>
  <si>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</si>
  <si>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</si>
  <si>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</si>
  <si>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</si>
  <si>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</si>
  <si>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</si>
  <si>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</si>
  <si>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</si>
  <si>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</si>
  <si>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</si>
  <si>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</si>
  <si>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</si>
  <si>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</si>
  <si>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</si>
  <si>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</si>
  <si>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</si>
  <si>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</si>
  <si>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</si>
  <si>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</si>
  <si>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</si>
  <si>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</si>
  <si>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</si>
  <si>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</si>
  <si>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</si>
  <si>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</si>
  <si>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</si>
  <si>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</si>
  <si>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</si>
  <si>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</si>
  <si>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</si>
  <si>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</si>
  <si>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</si>
  <si>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</si>
  <si>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</si>
  <si>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</si>
  <si>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</si>
  <si>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</si>
  <si>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</si>
  <si>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</si>
  <si>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</si>
  <si>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</si>
  <si>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</si>
  <si>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</si>
  <si>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</si>
  <si>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</si>
  <si>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</si>
  <si>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</si>
  <si>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</si>
  <si>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</si>
  <si>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</si>
  <si>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</si>
  <si>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</si>
  <si>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</si>
  <si>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</si>
  <si>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</si>
  <si>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</si>
  <si>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</si>
  <si>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</si>
  <si>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</si>
  <si>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</si>
  <si>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</si>
  <si>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</si>
  <si>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</si>
  <si>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</si>
  <si>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</si>
  <si>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</si>
  <si>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</si>
  <si>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</si>
  <si>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</si>
  <si>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</si>
  <si>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</si>
  <si>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</si>
  <si>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</si>
  <si>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</si>
  <si>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</si>
  <si>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</si>
  <si>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</si>
  <si>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</si>
  <si>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</si>
  <si>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</si>
  <si>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</si>
  <si>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</si>
  <si>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</si>
  <si>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</si>
  <si>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</si>
  <si>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</si>
  <si>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</si>
  <si>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</si>
  <si>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</si>
  <si>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</si>
  <si>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</si>
  <si>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</si>
  <si>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</si>
  <si>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</si>
  <si>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</si>
  <si>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</si>
  <si>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</si>
  <si>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</si>
  <si>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</si>
  <si>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</si>
  <si>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</si>
  <si>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</si>
  <si>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</si>
  <si>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</si>
  <si>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</si>
  <si>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</si>
  <si>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</si>
  <si>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</si>
  <si>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</si>
  <si>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</si>
  <si>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</si>
  <si>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</si>
  <si>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</si>
  <si>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</si>
  <si>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</si>
  <si>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</si>
  <si>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</si>
  <si>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</si>
  <si>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</si>
  <si>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</si>
  <si>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</si>
  <si>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</si>
  <si>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</si>
  <si>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</si>
  <si>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</si>
  <si>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</si>
  <si>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</si>
  <si>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</si>
  <si>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</si>
  <si>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</si>
  <si>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</si>
  <si>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</si>
  <si>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</si>
  <si>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</si>
  <si>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</si>
  <si>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</si>
  <si>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</si>
  <si>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</si>
  <si>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</si>
  <si>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</si>
  <si>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</si>
  <si>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</si>
  <si>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</si>
  <si>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</si>
  <si>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</si>
  <si>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</si>
  <si>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</si>
  <si>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</si>
  <si>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</si>
  <si>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</si>
  <si>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</si>
  <si>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</si>
  <si>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</si>
  <si>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</si>
  <si>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</si>
  <si>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</si>
  <si>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</si>
  <si>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</si>
  <si>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</si>
  <si>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</si>
  <si>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</si>
  <si>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</si>
  <si>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</si>
  <si>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</si>
  <si>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</si>
  <si>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</si>
  <si>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</si>
  <si>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</si>
  <si>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</si>
  <si>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</si>
  <si>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</si>
  <si>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</si>
  <si>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</si>
  <si>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</si>
  <si>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</si>
  <si>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</si>
  <si>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</si>
  <si>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</si>
  <si>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</si>
  <si>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</si>
  <si>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</si>
  <si>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</si>
  <si>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</si>
  <si>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</si>
  <si>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</si>
  <si>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</si>
  <si>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</si>
  <si>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</si>
  <si>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</si>
  <si>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</si>
  <si>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</si>
  <si>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</si>
  <si>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</si>
  <si>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</si>
  <si>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</si>
  <si>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</si>
  <si>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</si>
  <si>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</si>
  <si>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</si>
  <si>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</si>
  <si>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</si>
  <si>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</si>
  <si>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</si>
  <si>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</si>
  <si>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</si>
  <si>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</si>
  <si>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</si>
  <si>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</si>
  <si>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</si>
  <si>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</si>
  <si>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</si>
  <si>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</si>
  <si>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</si>
  <si>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</si>
  <si>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</si>
  <si>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</si>
  <si>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</si>
  <si>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</si>
  <si>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</si>
  <si>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</si>
  <si>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</si>
  <si>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</si>
  <si>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</si>
  <si>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</si>
  <si>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</si>
  <si>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</si>
  <si>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</si>
  <si>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</si>
  <si>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</si>
  <si>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</si>
  <si>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</si>
  <si>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</si>
  <si>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</si>
  <si>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</si>
  <si>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</si>
  <si>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</si>
  <si>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</si>
  <si>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</si>
  <si>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</si>
  <si>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</si>
  <si>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</si>
  <si>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</si>
  <si>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</si>
  <si>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</si>
  <si>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</si>
  <si>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</si>
  <si>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</si>
  <si>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</si>
  <si>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</si>
  <si>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</si>
  <si>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</si>
  <si>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</si>
  <si>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</si>
  <si>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</si>
  <si>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</si>
  <si>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</si>
  <si>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</si>
  <si>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</si>
  <si>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</si>
  <si>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</si>
  <si>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</si>
  <si>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</si>
  <si>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</si>
  <si>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</si>
  <si>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</si>
  <si>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</si>
  <si>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</si>
  <si>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</si>
  <si>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</si>
  <si>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</si>
  <si>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</si>
  <si>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</si>
  <si>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</si>
  <si>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</si>
  <si>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</si>
  <si>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</si>
  <si>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</si>
  <si>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</si>
  <si>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</si>
  <si>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</si>
  <si>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</si>
  <si>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</si>
  <si>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</si>
  <si>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</si>
  <si>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</si>
  <si>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</si>
  <si>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</si>
  <si>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</si>
  <si>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</si>
  <si>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</si>
  <si>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</si>
  <si>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</si>
  <si>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</si>
  <si>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</si>
  <si>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</si>
  <si>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</si>
  <si>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</si>
  <si>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</si>
  <si>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</si>
  <si>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</si>
  <si>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</si>
  <si>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</si>
  <si>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</si>
  <si>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</si>
  <si>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</si>
  <si>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</si>
  <si>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</si>
  <si>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</si>
  <si>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</si>
  <si>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</si>
  <si>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</si>
  <si>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</si>
  <si>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</si>
  <si>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</si>
  <si>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</si>
  <si>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</si>
  <si>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</si>
  <si>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</si>
  <si>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</si>
  <si>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</si>
  <si>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</si>
  <si>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</si>
  <si>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</si>
  <si>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</si>
  <si>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</si>
  <si>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</si>
  <si>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</si>
  <si>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</si>
  <si>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</si>
  <si>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</si>
  <si>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</si>
  <si>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</si>
  <si>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</si>
  <si>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</si>
  <si>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</si>
  <si>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</si>
  <si>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</si>
  <si>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</si>
  <si>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</si>
  <si>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</si>
  <si>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</si>
  <si>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</si>
  <si>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</si>
  <si>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</si>
  <si>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</si>
  <si>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</si>
  <si>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</si>
  <si>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</si>
  <si>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</si>
  <si>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</si>
  <si>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</si>
  <si>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</si>
  <si>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</si>
  <si>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</si>
  <si>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</si>
  <si>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</si>
  <si>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</si>
  <si>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</si>
  <si>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</si>
  <si>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</si>
  <si>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</si>
  <si>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</si>
  <si>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</si>
  <si>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</si>
  <si>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</si>
  <si>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</si>
  <si>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</si>
  <si>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</si>
  <si>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</si>
  <si>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</si>
  <si>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</si>
  <si>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</si>
  <si>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</si>
  <si>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</si>
  <si>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</si>
  <si>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</si>
  <si>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</si>
  <si>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</si>
  <si>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</si>
  <si>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</si>
  <si>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</si>
  <si>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</si>
  <si>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</si>
  <si>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</si>
  <si>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</si>
  <si>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</si>
  <si>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</si>
  <si>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</si>
  <si>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</si>
  <si>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</si>
  <si>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</si>
  <si>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</si>
  <si>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</si>
  <si>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</si>
  <si>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</si>
  <si>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</si>
  <si>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</si>
  <si>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</si>
  <si>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</si>
  <si>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</si>
  <si>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</si>
  <si>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</si>
  <si>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</si>
  <si>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</si>
  <si>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</si>
  <si>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</si>
  <si>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</si>
  <si>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</si>
  <si>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</si>
  <si>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</si>
  <si>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</si>
  <si>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</si>
  <si>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</si>
  <si>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</si>
  <si>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</si>
  <si>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</si>
  <si>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</si>
  <si>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</si>
  <si>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</si>
  <si>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</si>
  <si>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</si>
  <si>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</si>
  <si>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</si>
  <si>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</si>
  <si>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</si>
  <si>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</si>
  <si>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</si>
  <si>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</si>
  <si>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</si>
  <si>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</si>
  <si>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</si>
  <si>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</si>
  <si>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</si>
  <si>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</si>
  <si>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</si>
  <si>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</si>
  <si>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</si>
  <si>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</si>
  <si>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</si>
  <si>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</si>
  <si>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</si>
  <si>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</si>
  <si>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</si>
  <si>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</si>
  <si>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</si>
  <si>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</si>
  <si>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</si>
  <si>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</si>
  <si>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</si>
  <si>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</si>
  <si>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</si>
  <si>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</si>
  <si>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</si>
  <si>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</si>
  <si>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</si>
  <si>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</si>
  <si>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</si>
  <si>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</si>
  <si>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</si>
  <si>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</si>
  <si>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</si>
  <si>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</si>
  <si>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</si>
  <si>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</si>
  <si>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</si>
  <si>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</si>
  <si>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</si>
  <si>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</si>
  <si>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</si>
  <si>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</si>
  <si>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</si>
  <si>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</si>
  <si>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</si>
  <si>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</si>
  <si>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</si>
  <si>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</si>
  <si>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</si>
  <si>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</si>
  <si>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</si>
  <si>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</si>
  <si>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</si>
  <si>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</si>
  <si>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</si>
  <si>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</si>
  <si>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</si>
  <si>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</si>
  <si>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</si>
  <si>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</si>
  <si>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</si>
  <si>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</si>
  <si>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</si>
  <si>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</si>
  <si>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</si>
  <si>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</si>
  <si>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</si>
  <si>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</si>
  <si>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</si>
  <si>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</si>
  <si>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</si>
  <si>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</si>
  <si>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</si>
  <si>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</si>
  <si>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</si>
  <si>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</si>
  <si>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</si>
  <si>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</si>
  <si>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</si>
  <si>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</si>
  <si>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</si>
  <si>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</si>
  <si>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</si>
  <si>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</si>
  <si>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</si>
  <si>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</si>
  <si>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</si>
  <si>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</si>
  <si>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</si>
  <si>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</si>
  <si>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</si>
  <si>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</si>
  <si>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</si>
  <si>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</si>
  <si>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</si>
  <si>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</si>
  <si>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</si>
  <si>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</si>
  <si>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</si>
  <si>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</si>
  <si>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</si>
  <si>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</si>
  <si>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</si>
  <si>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</si>
  <si>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</si>
  <si>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</si>
  <si>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</si>
  <si>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</si>
  <si>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</si>
  <si>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</si>
  <si>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</si>
  <si>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</si>
  <si>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</si>
  <si>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</si>
  <si>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</si>
  <si>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</si>
  <si>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</si>
  <si>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</si>
  <si>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</si>
  <si>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</si>
  <si>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</si>
  <si>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</si>
  <si>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</si>
  <si>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</si>
  <si>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</si>
  <si>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</si>
  <si>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</si>
  <si>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</si>
  <si>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</si>
  <si>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</si>
  <si>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</si>
  <si>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</si>
  <si>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</si>
  <si>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</si>
  <si>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</si>
  <si>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</si>
  <si>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</si>
  <si>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</si>
  <si>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</si>
  <si>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</si>
  <si>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</si>
  <si>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</si>
  <si>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</si>
  <si>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</si>
  <si>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</si>
  <si>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</si>
  <si>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</si>
  <si>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</si>
  <si>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</si>
  <si>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</si>
  <si>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</si>
  <si>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</si>
  <si>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</si>
  <si>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</si>
  <si>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</si>
  <si>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</si>
  <si>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</si>
  <si>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</si>
  <si>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</si>
  <si>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</si>
  <si>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</si>
  <si>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</si>
  <si>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</si>
  <si>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</si>
  <si>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</si>
  <si>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</si>
  <si>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</si>
  <si>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</si>
  <si>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</si>
  <si>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</si>
  <si>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</si>
  <si>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</si>
  <si>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</si>
  <si>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</si>
  <si>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</si>
  <si>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</si>
  <si>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</si>
  <si>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</si>
  <si>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</si>
  <si>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</si>
  <si>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</si>
  <si>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</si>
  <si>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</si>
  <si>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</si>
  <si>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</si>
  <si>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</si>
  <si>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</si>
  <si>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</si>
  <si>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</si>
  <si>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</si>
  <si>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</si>
  <si>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</si>
  <si>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</si>
  <si>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</si>
  <si>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</si>
  <si>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</si>
  <si>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</si>
  <si>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</si>
  <si>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</si>
  <si>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</si>
  <si>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</si>
  <si>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</si>
  <si>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</si>
  <si>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</si>
  <si>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</si>
  <si>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</si>
  <si>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</si>
  <si>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</si>
  <si>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</si>
  <si>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</si>
  <si>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</si>
  <si>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</si>
  <si>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</si>
  <si>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</si>
  <si>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</si>
  <si>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</si>
  <si>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</si>
  <si>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</si>
  <si>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</si>
  <si>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</si>
  <si>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</si>
  <si>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</si>
  <si>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</si>
  <si>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</si>
  <si>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</si>
  <si>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</si>
  <si>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</si>
  <si>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</si>
  <si>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</si>
  <si>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</si>
  <si>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</si>
  <si>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</si>
  <si>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</si>
  <si>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</si>
  <si>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</si>
  <si>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</si>
  <si>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</si>
  <si>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</si>
  <si>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</si>
  <si>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</si>
  <si>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</si>
  <si>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</si>
  <si>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</si>
  <si>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</si>
  <si>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</si>
  <si>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</si>
  <si>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</si>
  <si>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</si>
  <si>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</si>
  <si>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</si>
  <si>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</si>
  <si>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</si>
  <si>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</si>
  <si>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</si>
  <si>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</si>
  <si>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</si>
  <si>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</si>
  <si>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</si>
  <si>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</si>
  <si>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</si>
  <si>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</si>
  <si>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</si>
  <si>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</si>
  <si>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</si>
  <si>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</si>
  <si>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</si>
  <si>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</si>
  <si>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</si>
  <si>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</si>
  <si>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</si>
  <si>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</si>
  <si>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</si>
  <si>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</si>
  <si>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</si>
  <si>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</si>
  <si>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</si>
  <si>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</si>
  <si>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</si>
  <si>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</si>
  <si>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</si>
  <si>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</si>
  <si>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</si>
  <si>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</si>
  <si>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</si>
  <si>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</si>
  <si>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</si>
  <si>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</si>
  <si>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</si>
  <si>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</si>
  <si>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</si>
  <si>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</si>
  <si>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</si>
  <si>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</si>
  <si>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</si>
  <si>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</si>
  <si>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</si>
  <si>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</si>
  <si>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</si>
  <si>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</si>
  <si>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</si>
  <si>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</si>
  <si>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</si>
  <si>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</si>
  <si>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</si>
  <si>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</si>
  <si>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</si>
  <si>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</si>
  <si>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</si>
  <si>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</si>
  <si>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</si>
  <si>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</si>
  <si>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</si>
  <si>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</si>
  <si>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</si>
  <si>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</si>
  <si>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</si>
  <si>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</si>
  <si>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</si>
  <si>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</si>
  <si>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</si>
  <si>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</si>
  <si>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</si>
  <si>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</si>
  <si>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</si>
  <si>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</si>
  <si>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</si>
  <si>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</si>
  <si>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</si>
  <si>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</si>
  <si>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</si>
  <si>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</si>
  <si>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</si>
  <si>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</si>
  <si>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</si>
  <si>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</si>
  <si>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</si>
  <si>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</si>
  <si>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</si>
  <si>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</si>
  <si>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</si>
  <si>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</si>
  <si>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</si>
  <si>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</si>
  <si>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</si>
  <si>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</si>
  <si>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</si>
  <si>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</si>
  <si>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</si>
  <si>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</si>
  <si>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</si>
  <si>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</si>
  <si>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</si>
  <si>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</si>
  <si>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</si>
  <si>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</si>
  <si>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</si>
  <si>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</si>
  <si>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</si>
  <si>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</si>
  <si>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</si>
  <si>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</si>
  <si>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</si>
  <si>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</si>
  <si>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</si>
  <si>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</si>
  <si>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</si>
  <si>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</si>
  <si>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</si>
  <si>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</si>
  <si>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</si>
  <si>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</si>
  <si>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</si>
  <si>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</si>
  <si>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</si>
  <si>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</si>
  <si>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</si>
  <si>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</si>
  <si>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</si>
  <si>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</si>
  <si>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</si>
  <si>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</si>
  <si>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</si>
  <si>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</si>
  <si>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</si>
  <si>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</si>
  <si>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</si>
  <si>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</si>
  <si>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</si>
  <si>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</si>
  <si>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</si>
  <si>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</si>
  <si>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</si>
  <si>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</si>
  <si>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</si>
  <si>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</si>
  <si>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</si>
  <si>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</si>
  <si>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</si>
  <si>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</si>
  <si>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</si>
  <si>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</si>
  <si>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</si>
  <si>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</si>
  <si>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</si>
  <si>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</si>
  <si>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</si>
  <si>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</si>
  <si>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</si>
  <si>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</si>
  <si>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</si>
  <si>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</si>
  <si>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</si>
  <si>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</si>
  <si>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</si>
  <si>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</si>
  <si>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</si>
  <si>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</si>
  <si>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</si>
  <si>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</si>
  <si>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</si>
  <si>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</si>
  <si>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</si>
  <si>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</si>
  <si>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</si>
  <si>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</si>
  <si>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</si>
  <si>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</si>
  <si>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</si>
  <si>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</si>
  <si>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</si>
  <si>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</si>
  <si>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</si>
  <si>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</si>
  <si>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</si>
  <si>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</si>
  <si>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</si>
  <si>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</si>
  <si>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</si>
  <si>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</si>
  <si>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</si>
  <si>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</si>
  <si>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</si>
  <si>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</si>
  <si>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</si>
  <si>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</si>
  <si>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</si>
  <si>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</si>
  <si>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</si>
  <si>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</si>
  <si>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</si>
  <si>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</si>
  <si>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</si>
  <si>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</si>
  <si>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</si>
  <si>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</si>
  <si>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</si>
  <si>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</si>
  <si>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</si>
  <si>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</si>
  <si>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</si>
  <si>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</si>
  <si>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</si>
  <si>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</si>
  <si>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</si>
  <si>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</si>
  <si>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</si>
  <si>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</si>
  <si>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</si>
  <si>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</si>
  <si>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</si>
  <si>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</si>
  <si>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</si>
  <si>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</si>
  <si>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</si>
  <si>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</si>
  <si>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</si>
  <si>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</si>
  <si>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</si>
  <si>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</si>
  <si>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</si>
  <si>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</si>
  <si>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</si>
  <si>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</si>
  <si>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</si>
  <si>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</si>
  <si>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</si>
  <si>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</si>
  <si>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</si>
  <si>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</si>
  <si>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</si>
  <si>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</si>
  <si>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</si>
  <si>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</si>
  <si>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</si>
  <si>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</si>
  <si>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</si>
  <si>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</si>
  <si>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</si>
  <si>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</si>
  <si>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</si>
  <si>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</si>
  <si>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</si>
  <si>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</si>
  <si>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</si>
  <si>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</si>
  <si>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</si>
  <si>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</si>
  <si>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</si>
  <si>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</si>
  <si>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</si>
  <si>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</si>
  <si>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</si>
  <si>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</si>
  <si>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</si>
  <si>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</si>
  <si>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</si>
  <si>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</si>
  <si>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</si>
  <si>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</si>
  <si>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</si>
  <si>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</si>
  <si>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</si>
  <si>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</si>
  <si>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</si>
  <si>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</si>
  <si>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</si>
  <si>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</si>
  <si>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</si>
  <si>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</si>
  <si>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</si>
  <si>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</si>
  <si>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</si>
  <si>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</si>
  <si>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</si>
  <si>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</si>
  <si>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</si>
  <si>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</si>
  <si>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</si>
  <si>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</si>
  <si>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</si>
  <si>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</si>
  <si>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</si>
  <si>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</si>
  <si>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</si>
  <si>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</si>
  <si>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</si>
  <si>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</si>
  <si>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</si>
  <si>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</si>
  <si>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</si>
  <si>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</si>
  <si>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</si>
  <si>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</si>
  <si>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</si>
  <si>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</si>
  <si>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</si>
  <si>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</si>
  <si>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</si>
  <si>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</si>
  <si>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</si>
  <si>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</si>
  <si>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</si>
  <si>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</si>
  <si>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</si>
  <si>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</si>
  <si>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</si>
  <si>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</si>
  <si>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</si>
  <si>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</si>
  <si>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</si>
  <si>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</si>
  <si>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</si>
  <si>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</si>
  <si>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</si>
  <si>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</si>
  <si>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</si>
  <si>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</si>
  <si>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</si>
  <si>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</si>
  <si>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</si>
  <si>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</si>
  <si>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</si>
  <si>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</si>
  <si>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</si>
  <si>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</si>
  <si>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</si>
  <si>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</si>
  <si>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</si>
  <si>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</si>
  <si>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</si>
  <si>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</si>
  <si>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</si>
  <si>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</si>
  <si>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</si>
  <si>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</si>
  <si>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</si>
  <si>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</si>
  <si>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</si>
  <si>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</si>
  <si>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</si>
  <si>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</si>
  <si>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</si>
  <si>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</si>
  <si>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</si>
  <si>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</si>
  <si>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</si>
  <si>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</si>
  <si>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</si>
  <si>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</si>
  <si>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</si>
  <si>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</si>
  <si>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</si>
  <si>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</si>
  <si>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</si>
  <si>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</si>
  <si>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</si>
  <si>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</si>
  <si>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</si>
  <si>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</si>
  <si>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</si>
  <si>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</si>
  <si>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</si>
  <si>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</si>
  <si>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</si>
  <si>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</si>
  <si>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</si>
  <si>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</si>
  <si>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</si>
  <si>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</si>
  <si>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</si>
  <si>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</si>
  <si>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</si>
  <si>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</si>
  <si>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</si>
  <si>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</si>
  <si>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</si>
  <si>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</si>
  <si>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</si>
  <si>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</si>
  <si>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</si>
  <si>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</si>
  <si>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</si>
  <si>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</si>
  <si>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</si>
  <si>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</si>
  <si>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</si>
  <si>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</si>
  <si>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</si>
  <si>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</si>
  <si>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</si>
  <si>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</si>
  <si>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</si>
  <si>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</si>
  <si>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</si>
  <si>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</si>
  <si>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</si>
  <si>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</si>
  <si>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</si>
  <si>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</si>
  <si>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</si>
  <si>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</si>
  <si>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</si>
  <si>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</si>
  <si>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</si>
  <si>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</si>
  <si>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</si>
  <si>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</si>
  <si>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</si>
  <si>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</si>
  <si>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</si>
  <si>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</si>
  <si>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</si>
  <si>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</si>
  <si>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</si>
  <si>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</si>
  <si>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</si>
  <si>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</si>
  <si>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</si>
  <si>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</si>
  <si>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</si>
  <si>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</si>
  <si>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</si>
  <si>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</si>
  <si>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</si>
  <si>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</si>
  <si>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</si>
  <si>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</si>
  <si>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</si>
  <si>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</si>
  <si>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</si>
  <si>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</si>
  <si>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</si>
  <si>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</si>
  <si>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</si>
  <si>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</si>
  <si>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</si>
  <si>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</si>
  <si>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</si>
  <si>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</si>
  <si>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</si>
  <si>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</si>
  <si>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</si>
  <si>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</si>
  <si>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</si>
  <si>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</si>
  <si>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</si>
  <si>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</si>
  <si>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</si>
  <si>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</si>
  <si>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</si>
  <si>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</si>
  <si>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</si>
  <si>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</si>
  <si>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</si>
  <si>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</si>
  <si>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</si>
  <si>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</si>
  <si>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</si>
  <si>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</si>
  <si>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</si>
  <si>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</si>
  <si>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</si>
  <si>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</si>
  <si>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</si>
  <si>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</si>
  <si>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</si>
  <si>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</si>
  <si>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</si>
  <si>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</si>
  <si>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</si>
  <si>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</si>
  <si>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</si>
  <si>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</si>
  <si>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</si>
  <si>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</si>
  <si>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</si>
  <si>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</si>
  <si>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</si>
  <si>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</si>
  <si>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</si>
  <si>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</si>
  <si>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</si>
  <si>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</si>
  <si>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</si>
  <si>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</si>
  <si>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</si>
  <si>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</si>
  <si>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</si>
  <si>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</si>
  <si>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</si>
  <si>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</si>
  <si>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</si>
  <si>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</si>
  <si>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</si>
  <si>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</si>
  <si>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</si>
  <si>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</si>
  <si>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</si>
  <si>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</si>
  <si>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</si>
  <si>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</si>
  <si>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</si>
  <si>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</si>
  <si>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</si>
  <si>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</si>
  <si>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</si>
  <si>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</si>
  <si>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</si>
  <si>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</si>
  <si>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</si>
  <si>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</si>
  <si>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</si>
  <si>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</si>
  <si>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</si>
  <si>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</si>
  <si>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</si>
  <si>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</si>
  <si>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</si>
  <si>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</si>
  <si>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</si>
  <si>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</si>
  <si>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</si>
  <si>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</si>
  <si>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</si>
  <si>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</si>
  <si>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</si>
  <si>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</si>
  <si>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</si>
  <si>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</si>
  <si>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</si>
  <si>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</si>
  <si>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</si>
  <si>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</si>
  <si>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</si>
  <si>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</si>
  <si>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</si>
  <si>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</si>
  <si>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</si>
  <si>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</si>
  <si>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</si>
  <si>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</si>
  <si>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</si>
  <si>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</si>
  <si>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</si>
  <si>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</si>
  <si>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</si>
  <si>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</si>
  <si>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</si>
  <si>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</si>
  <si>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</si>
  <si>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</si>
  <si>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</si>
  <si>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</si>
  <si>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</si>
  <si>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</si>
  <si>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</si>
  <si>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</si>
  <si>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</si>
  <si>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</si>
  <si>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</si>
  <si>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</si>
  <si>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</si>
  <si>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</si>
  <si>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</si>
  <si>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</si>
  <si>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</si>
  <si>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</si>
  <si>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</si>
  <si>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</si>
  <si>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</si>
  <si>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</si>
  <si>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</si>
  <si>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</si>
  <si>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</si>
  <si>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</si>
  <si>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</si>
  <si>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</si>
  <si>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</si>
  <si>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</si>
  <si>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</si>
  <si>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</si>
  <si>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</si>
  <si>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</si>
  <si>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</si>
  <si>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</si>
  <si>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</si>
  <si>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</si>
  <si>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</si>
  <si>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</si>
  <si>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</si>
  <si>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</si>
  <si>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</si>
  <si>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</si>
  <si>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</si>
  <si>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</si>
  <si>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</si>
  <si>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</si>
  <si>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</si>
  <si>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</si>
  <si>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</si>
  <si>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</si>
  <si>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</si>
  <si>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</si>
  <si>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</si>
  <si>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</si>
  <si>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</si>
  <si>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</si>
  <si>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</si>
  <si>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</si>
  <si>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</si>
  <si>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</si>
  <si>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</si>
  <si>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</si>
  <si>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</si>
  <si>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</si>
  <si>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</si>
  <si>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</si>
  <si>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</si>
  <si>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</si>
  <si>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</si>
  <si>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</si>
  <si>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</si>
  <si>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</si>
  <si>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</si>
  <si>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</si>
  <si>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</si>
  <si>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</si>
  <si>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</si>
  <si>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</si>
  <si>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</si>
  <si>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</si>
  <si>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</si>
  <si>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</si>
  <si>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</si>
  <si>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</si>
  <si>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</si>
  <si>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</si>
  <si>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</si>
  <si>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</si>
  <si>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</si>
  <si>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</si>
  <si>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</si>
  <si>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</si>
  <si>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</si>
  <si>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</si>
  <si>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</si>
  <si>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</si>
  <si>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</si>
  <si>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</si>
  <si>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</si>
  <si>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</si>
  <si>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</si>
  <si>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</si>
  <si>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</si>
  <si>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</si>
  <si>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</si>
  <si>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</si>
  <si>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</si>
  <si>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</si>
  <si>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</si>
  <si>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</si>
  <si>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</si>
  <si>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</si>
  <si>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</si>
  <si>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</si>
  <si>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</si>
  <si>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</si>
  <si>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</si>
  <si>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</si>
  <si>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</si>
  <si>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</si>
  <si>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</si>
  <si>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</si>
  <si>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</si>
  <si>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</si>
  <si>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</si>
  <si>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</si>
  <si>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</si>
  <si>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</si>
  <si>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</si>
  <si>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</si>
  <si>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</si>
  <si>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</si>
  <si>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</si>
  <si>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</si>
  <si>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</si>
  <si>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</si>
  <si>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</si>
  <si>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</si>
  <si>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</si>
  <si>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</si>
  <si>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</si>
  <si>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</si>
  <si>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</si>
  <si>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</si>
  <si>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</si>
  <si>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</si>
  <si>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</si>
  <si>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</si>
  <si>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</si>
  <si>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</si>
  <si>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</si>
  <si>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</si>
  <si>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</si>
  <si>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</si>
  <si>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</si>
  <si>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</si>
  <si>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</si>
  <si>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</si>
  <si>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</si>
  <si>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</si>
  <si>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</si>
  <si>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</si>
  <si>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</si>
  <si>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</si>
  <si>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</si>
  <si>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</si>
  <si>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</si>
  <si>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</si>
  <si>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</si>
  <si>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</si>
  <si>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</si>
  <si>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</si>
  <si>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</si>
  <si>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</si>
  <si>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</si>
  <si>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</si>
  <si>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</si>
  <si>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</si>
  <si>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</si>
  <si>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</si>
  <si>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</si>
  <si>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</si>
  <si>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</si>
  <si>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</si>
  <si>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</si>
  <si>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</si>
  <si>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</si>
  <si>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</si>
  <si>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</si>
  <si>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</si>
  <si>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</si>
  <si>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</si>
  <si>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</si>
  <si>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</si>
  <si>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</si>
  <si>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</si>
  <si>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</si>
  <si>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</si>
  <si>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</si>
  <si>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</si>
  <si>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</si>
  <si>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</si>
  <si>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</si>
  <si>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</si>
  <si>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</si>
  <si>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</si>
  <si>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</si>
  <si>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</si>
  <si>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</si>
  <si>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</si>
  <si>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</si>
  <si>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</si>
  <si>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</si>
  <si>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</si>
  <si>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</si>
  <si>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</si>
  <si>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</si>
  <si>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</si>
  <si>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</si>
  <si>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</si>
  <si>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</si>
  <si>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</si>
  <si>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</si>
  <si>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</si>
  <si>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</si>
  <si>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</si>
  <si>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</si>
  <si>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</si>
  <si>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</si>
  <si>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</si>
  <si>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</si>
  <si>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</si>
  <si>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</si>
  <si>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</si>
  <si>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</si>
  <si>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</si>
  <si>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</si>
  <si>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</si>
  <si>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</si>
  <si>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</si>
  <si>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</si>
  <si>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</si>
  <si>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</si>
  <si>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</si>
  <si>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</si>
  <si>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</si>
  <si>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</si>
  <si>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</si>
  <si>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</si>
  <si>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</si>
  <si>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</si>
  <si>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</si>
  <si>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</si>
  <si>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</si>
  <si>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</si>
  <si>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</si>
  <si>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</si>
  <si>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</si>
  <si>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</si>
  <si>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</si>
  <si>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</si>
  <si>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</si>
  <si>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</si>
  <si>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</si>
  <si>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</si>
  <si>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</si>
  <si>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</si>
  <si>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</si>
  <si>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</si>
  <si>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</si>
  <si>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</si>
  <si>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</si>
  <si>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</si>
  <si>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</si>
  <si>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</si>
  <si>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</si>
  <si>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</si>
  <si>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</si>
  <si>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</si>
  <si>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</si>
  <si>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</si>
  <si>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</si>
  <si>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</si>
  <si>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</si>
  <si>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</si>
  <si>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</si>
  <si>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</si>
  <si>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</si>
  <si>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</si>
  <si>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</si>
  <si>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</si>
  <si>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</si>
  <si>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</si>
  <si>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</si>
  <si>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</si>
  <si>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</si>
  <si>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</si>
  <si>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</si>
  <si>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</si>
  <si>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</si>
  <si>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</si>
  <si>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</si>
  <si>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</si>
  <si>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</si>
  <si>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</si>
  <si>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</si>
  <si>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</si>
  <si>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</si>
  <si>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</si>
  <si>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</si>
  <si>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</si>
  <si>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</si>
  <si>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</si>
  <si>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</si>
  <si>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</si>
  <si>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</si>
  <si>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</si>
  <si>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</si>
  <si>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</si>
  <si>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</si>
  <si>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</si>
  <si>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</si>
  <si>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</si>
  <si>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</si>
  <si>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</si>
  <si>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</si>
  <si>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</si>
  <si>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</si>
  <si>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</si>
  <si>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</si>
  <si>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</si>
  <si>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</si>
  <si>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</si>
  <si>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</si>
  <si>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</si>
  <si>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</si>
  <si>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</si>
  <si>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</si>
  <si>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</si>
  <si>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</si>
  <si>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</si>
  <si>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</si>
  <si>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</si>
  <si>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</si>
  <si>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</si>
  <si>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</si>
  <si>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</si>
  <si>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</si>
  <si>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</si>
  <si>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</si>
  <si>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</si>
  <si>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</si>
  <si>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</si>
  <si>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</si>
  <si>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</si>
  <si>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</si>
  <si>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</si>
  <si>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</si>
  <si>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</si>
  <si>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</si>
  <si>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</si>
  <si>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</si>
  <si>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</si>
  <si>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</si>
  <si>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</si>
  <si>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</si>
  <si>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</si>
  <si>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</si>
  <si>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</si>
  <si>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</si>
  <si>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</si>
  <si>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</si>
  <si>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</si>
  <si>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</si>
  <si>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</si>
  <si>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</si>
  <si>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</si>
  <si>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</si>
  <si>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</si>
  <si>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</si>
  <si>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</si>
  <si>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</si>
  <si>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</si>
  <si>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</si>
  <si>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</si>
  <si>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</si>
  <si>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</si>
  <si>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</si>
  <si>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</si>
  <si>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</si>
  <si>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</si>
  <si>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</si>
  <si>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</si>
  <si>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</si>
  <si>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</si>
  <si>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</si>
  <si>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</si>
  <si>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</si>
  <si>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</si>
  <si>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</si>
  <si>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</si>
  <si>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</si>
  <si>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</si>
  <si>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</si>
  <si>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</si>
  <si>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</si>
  <si>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</si>
  <si>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</si>
  <si>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</si>
  <si>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</si>
  <si>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</si>
  <si>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</si>
  <si>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</si>
  <si>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</si>
  <si>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</si>
  <si>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</si>
  <si>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</si>
  <si>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</si>
  <si>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</si>
  <si>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</si>
  <si>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</si>
  <si>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</si>
  <si>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</si>
  <si>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</si>
  <si>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</si>
  <si>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</si>
  <si>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</si>
  <si>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</si>
  <si>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</si>
  <si>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</si>
  <si>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</si>
  <si>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</si>
  <si>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</si>
  <si>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</si>
  <si>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</si>
  <si>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</si>
  <si>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</si>
  <si>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</si>
  <si>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</si>
  <si>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</si>
  <si>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</si>
  <si>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</si>
  <si>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</si>
  <si>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</si>
  <si>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</si>
  <si>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</si>
  <si>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</si>
  <si>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</si>
  <si>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</si>
  <si>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</si>
  <si>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</si>
  <si>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</si>
  <si>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</si>
  <si>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</si>
  <si>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</si>
  <si>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</si>
  <si>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</si>
  <si>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</si>
  <si>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</si>
  <si>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</si>
  <si>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</si>
  <si>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</si>
  <si>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</si>
  <si>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</si>
  <si>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</si>
  <si>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</si>
  <si>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</si>
  <si>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</si>
  <si>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</si>
  <si>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</si>
  <si>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</si>
  <si>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</si>
  <si>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</si>
  <si>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</si>
  <si>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</si>
  <si>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</si>
  <si>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</si>
  <si>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</si>
  <si>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</si>
  <si>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</si>
  <si>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</si>
  <si>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</si>
  <si>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</si>
  <si>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</si>
  <si>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</si>
  <si>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</si>
  <si>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</si>
  <si>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</si>
  <si>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</si>
  <si>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</si>
  <si>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</si>
  <si>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</si>
  <si>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</si>
  <si>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</si>
  <si>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</si>
  <si>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</si>
  <si>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</si>
  <si>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</si>
  <si>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</si>
  <si>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</si>
  <si>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</si>
  <si>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</si>
  <si>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</si>
  <si>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</si>
  <si>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</si>
  <si>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</si>
  <si>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</si>
  <si>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</si>
  <si>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</si>
  <si>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</si>
  <si>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</si>
  <si>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</si>
  <si>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</si>
  <si>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</si>
  <si>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</si>
  <si>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</si>
  <si>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</si>
  <si>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</si>
  <si>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</si>
  <si>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</si>
  <si>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</si>
  <si>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</si>
  <si>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</si>
  <si>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</si>
  <si>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</si>
  <si>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</si>
  <si>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</si>
  <si>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</si>
  <si>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</si>
  <si>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</si>
  <si>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</si>
  <si>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</si>
  <si>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</si>
  <si>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</si>
  <si>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</si>
  <si>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</si>
  <si>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</si>
  <si>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</si>
  <si>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</si>
  <si>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</si>
  <si>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</si>
  <si>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</si>
  <si>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</si>
  <si>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</si>
  <si>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</si>
  <si>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</si>
  <si>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</si>
  <si>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</si>
  <si>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</si>
  <si>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</si>
  <si>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</si>
  <si>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</si>
  <si>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</si>
  <si>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</si>
  <si>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</si>
  <si>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</si>
  <si>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</si>
  <si>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</si>
  <si>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</si>
  <si>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</si>
  <si>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</si>
  <si>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</si>
  <si>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</si>
  <si>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</si>
  <si>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</si>
  <si>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</si>
  <si>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</si>
  <si>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</si>
  <si>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</si>
  <si>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</si>
  <si>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</si>
  <si>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</si>
  <si>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</si>
  <si>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</si>
  <si>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</si>
  <si>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</si>
  <si>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</si>
  <si>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</si>
  <si>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</si>
  <si>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</si>
  <si>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</si>
  <si>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</si>
  <si>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</si>
  <si>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</si>
  <si>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</si>
  <si>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</si>
  <si>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</si>
  <si>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</si>
  <si>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</si>
  <si>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</si>
  <si>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</si>
  <si>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</si>
  <si>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</si>
  <si>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</si>
  <si>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</si>
  <si>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</si>
  <si>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</si>
  <si>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</si>
  <si>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</si>
  <si>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</si>
  <si>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</si>
  <si>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</si>
  <si>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</si>
  <si>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</si>
  <si>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</si>
  <si>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</si>
  <si>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</si>
  <si>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</si>
  <si>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</si>
  <si>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</si>
  <si>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</si>
  <si>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</si>
  <si>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</si>
  <si>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</si>
  <si>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</si>
  <si>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</si>
  <si>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</si>
  <si>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</si>
  <si>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</si>
  <si>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</si>
  <si>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</si>
  <si>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</si>
  <si>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</si>
  <si>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</si>
  <si>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</si>
  <si>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</si>
  <si>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</si>
  <si>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</si>
  <si>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</si>
  <si>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</si>
  <si>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</si>
  <si>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</si>
  <si>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</si>
  <si>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</si>
  <si>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</si>
  <si>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</si>
  <si>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</si>
  <si>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</si>
  <si>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</si>
  <si>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</si>
  <si>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</si>
  <si>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</si>
  <si>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</si>
  <si>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</si>
  <si>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</si>
  <si>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</si>
  <si>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</si>
  <si>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</si>
  <si>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</si>
  <si>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</si>
  <si>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</si>
  <si>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</si>
  <si>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</si>
  <si>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</si>
  <si>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</si>
  <si>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</si>
  <si>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</si>
  <si>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</si>
  <si>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</si>
  <si>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</si>
  <si>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</si>
  <si>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</si>
  <si>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</si>
  <si>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</si>
  <si>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</si>
  <si>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</si>
  <si>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</si>
  <si>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</si>
  <si>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</si>
  <si>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</si>
  <si>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</si>
  <si>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</si>
  <si>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</si>
  <si>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</si>
  <si>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</si>
  <si>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</si>
  <si>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</si>
  <si>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</si>
  <si>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</si>
  <si>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</si>
  <si>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</si>
  <si>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</si>
  <si>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</si>
  <si>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</si>
  <si>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</si>
  <si>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</si>
  <si>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</si>
  <si>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</si>
  <si>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</si>
  <si>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</si>
  <si>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</si>
  <si>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</si>
  <si>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</si>
  <si>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</si>
  <si>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</si>
  <si>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</si>
  <si>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</si>
  <si>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</si>
  <si>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</si>
  <si>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</si>
  <si>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</si>
  <si>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</si>
  <si>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</si>
  <si>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</si>
  <si>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</si>
  <si>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</si>
  <si>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</si>
  <si>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</si>
  <si>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</si>
  <si>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</si>
  <si>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</si>
  <si>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</si>
  <si>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</si>
  <si>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</si>
  <si>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</si>
  <si>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</si>
  <si>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</si>
  <si>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</si>
  <si>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</si>
  <si>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</si>
  <si>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</si>
  <si>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</si>
  <si>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</si>
  <si>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</si>
  <si>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</si>
  <si>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</si>
  <si>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</si>
  <si>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</si>
  <si>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</si>
  <si>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</si>
  <si>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</si>
  <si>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</si>
  <si>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</si>
  <si>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</si>
  <si>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</si>
  <si>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</si>
  <si>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</si>
  <si>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</si>
  <si>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</si>
  <si>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</si>
  <si>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</si>
  <si>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</si>
  <si>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</si>
  <si>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</si>
  <si>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</si>
  <si>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</si>
  <si>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</si>
  <si>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</si>
  <si>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</si>
  <si>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</si>
  <si>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</si>
  <si>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</si>
  <si>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</si>
  <si>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</si>
  <si>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</si>
  <si>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</si>
  <si>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</si>
  <si>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</si>
  <si>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</si>
  <si>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</si>
  <si>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</si>
  <si>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</si>
  <si>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</si>
  <si>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</si>
  <si>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</si>
  <si>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</si>
  <si>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</si>
  <si>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</si>
  <si>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</si>
  <si>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</si>
  <si>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</si>
  <si>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</si>
  <si>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</si>
  <si>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</si>
  <si>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</si>
  <si>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</si>
  <si>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</si>
  <si>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</si>
  <si>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</si>
  <si>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</si>
  <si>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</si>
  <si>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</si>
  <si>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</si>
  <si>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</si>
  <si>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</si>
  <si>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</si>
  <si>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</si>
  <si>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</si>
  <si>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</si>
  <si>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</si>
  <si>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</si>
  <si>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</si>
  <si>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</si>
  <si>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</si>
  <si>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</si>
  <si>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</si>
  <si>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</si>
  <si>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</si>
  <si>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</si>
  <si>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</si>
  <si>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</si>
  <si>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</si>
  <si>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</si>
  <si>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</si>
  <si>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</si>
  <si>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</si>
  <si>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</si>
  <si>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</si>
  <si>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</si>
  <si>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</si>
  <si>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</si>
  <si>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</si>
  <si>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</si>
  <si>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</si>
  <si>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</si>
  <si>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</si>
  <si>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</si>
  <si>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</si>
  <si>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</si>
  <si>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</si>
  <si>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</si>
  <si>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</si>
  <si>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</si>
  <si>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</si>
  <si>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</si>
  <si>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</si>
  <si>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</si>
  <si>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</si>
  <si>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</si>
  <si>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</si>
  <si>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</si>
  <si>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</si>
  <si>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</si>
  <si>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</si>
  <si>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</si>
  <si>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</si>
  <si>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</si>
  <si>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</si>
  <si>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</si>
  <si>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</si>
  <si>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</si>
  <si>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</si>
  <si>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</si>
  <si>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</si>
  <si>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</si>
  <si>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</si>
  <si>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</si>
  <si>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</si>
  <si>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</si>
  <si>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</si>
  <si>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</si>
  <si>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</si>
  <si>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</si>
  <si>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</si>
  <si>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</si>
  <si>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</si>
  <si>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</si>
  <si>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</si>
  <si>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</si>
  <si>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</si>
  <si>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</si>
  <si>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</si>
  <si>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</si>
  <si>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</si>
  <si>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</si>
  <si>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</si>
  <si>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</si>
  <si>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</si>
  <si>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</si>
  <si>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</si>
  <si>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</si>
  <si>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</si>
  <si>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</si>
  <si>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</si>
  <si>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</si>
  <si>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</si>
  <si>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</si>
  <si>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</si>
  <si>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</si>
  <si>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</si>
  <si>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</si>
  <si>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</si>
  <si>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</si>
  <si>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</si>
  <si>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</si>
  <si>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</si>
  <si>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</si>
  <si>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</si>
  <si>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</si>
  <si>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</si>
  <si>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</si>
  <si>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</si>
  <si>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</si>
  <si>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</si>
  <si>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</si>
  <si>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</si>
  <si>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</si>
  <si>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</si>
  <si>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</si>
  <si>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</si>
  <si>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</si>
  <si>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</si>
  <si>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</si>
  <si>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</si>
  <si>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</si>
  <si>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</si>
  <si>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</si>
  <si>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</si>
  <si>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</si>
  <si>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</si>
  <si>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</si>
  <si>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</si>
  <si>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</si>
  <si>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</si>
  <si>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</si>
  <si>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</si>
  <si>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</si>
  <si>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</si>
  <si>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</si>
  <si>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</si>
  <si>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</si>
  <si>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</si>
  <si>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</si>
  <si>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</si>
  <si>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</si>
  <si>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</si>
  <si>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</si>
  <si>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</si>
  <si>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</si>
  <si>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</si>
  <si>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</si>
  <si>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</si>
  <si>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</si>
  <si>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</si>
  <si>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</si>
  <si>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</si>
  <si>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</si>
  <si>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</si>
  <si>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</si>
  <si>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</si>
  <si>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</si>
  <si>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</si>
  <si>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</si>
  <si>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</si>
  <si>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</si>
  <si>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</si>
  <si>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</si>
  <si>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</si>
  <si>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</si>
  <si>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</si>
  <si>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</si>
  <si>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</si>
  <si>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</si>
  <si>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</si>
  <si>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</si>
  <si>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</si>
  <si>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</si>
  <si>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</si>
  <si>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</si>
  <si>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</si>
  <si>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</si>
  <si>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</si>
  <si>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</si>
  <si>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</si>
  <si>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</si>
  <si>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</si>
  <si>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</si>
  <si>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</si>
  <si>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</si>
  <si>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</si>
  <si>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</si>
  <si>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</si>
  <si>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</si>
  <si>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</si>
  <si>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</si>
  <si>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</si>
  <si>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</si>
  <si>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</si>
  <si>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</si>
  <si>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</si>
  <si>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</si>
  <si>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</si>
  <si>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</si>
  <si>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</si>
  <si>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</si>
  <si>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</si>
  <si>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</si>
  <si>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</si>
  <si>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</si>
  <si>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</si>
  <si>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</si>
  <si>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</si>
  <si>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</si>
  <si>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</si>
  <si>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</si>
  <si>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</si>
  <si>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</si>
  <si>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</si>
  <si>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</si>
  <si>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</si>
  <si>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</si>
  <si>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</si>
  <si>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</si>
  <si>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</si>
  <si>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</si>
  <si>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</si>
  <si>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</si>
  <si>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</si>
  <si>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</si>
  <si>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</si>
  <si>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</si>
  <si>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</si>
  <si>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</si>
  <si>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</si>
  <si>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</si>
  <si>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</si>
  <si>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</si>
  <si>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</si>
  <si>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</si>
  <si>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</si>
  <si>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</si>
  <si>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</si>
  <si>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</si>
  <si>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</si>
  <si>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</si>
  <si>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</si>
  <si>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</si>
  <si>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</si>
  <si>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</si>
  <si>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</si>
  <si>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</si>
  <si>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</si>
  <si>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</si>
  <si>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</si>
  <si>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</si>
  <si>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</si>
  <si>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</si>
  <si>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</si>
  <si>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</si>
  <si>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</si>
  <si>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</si>
  <si>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</si>
  <si>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</si>
  <si>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</si>
  <si>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</si>
  <si>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</si>
  <si>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</si>
  <si>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</si>
  <si>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</si>
  <si>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</si>
  <si>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</si>
  <si>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</si>
  <si>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</si>
  <si>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</si>
  <si>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</si>
  <si>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</si>
  <si>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</si>
  <si>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</si>
  <si>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</si>
  <si>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</si>
  <si>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</si>
  <si>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</si>
  <si>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</si>
  <si>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</si>
  <si>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</si>
  <si>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</si>
  <si>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</si>
  <si>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</si>
  <si>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</si>
  <si>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</si>
  <si>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</si>
  <si>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</si>
  <si>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</si>
  <si>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</si>
  <si>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</si>
  <si>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</si>
  <si>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</si>
  <si>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</si>
  <si>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</si>
  <si>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</si>
  <si>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</si>
  <si>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</si>
  <si>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</si>
  <si>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</si>
  <si>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</si>
  <si>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</si>
  <si>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</si>
  <si>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</si>
  <si>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</si>
  <si>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</si>
  <si>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</si>
  <si>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</si>
  <si>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</si>
  <si>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</si>
  <si>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</si>
  <si>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</si>
  <si>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</si>
  <si>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</si>
  <si>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</si>
  <si>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</si>
  <si>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</si>
  <si>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</si>
  <si>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</si>
  <si>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</si>
  <si>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</si>
  <si>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</si>
  <si>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</si>
  <si>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</si>
  <si>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</si>
  <si>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</si>
  <si>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</si>
  <si>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</si>
  <si>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</si>
  <si>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</si>
  <si>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</si>
  <si>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</si>
  <si>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</si>
  <si>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</si>
  <si>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</si>
  <si>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</si>
  <si>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</si>
  <si>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</si>
  <si>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</si>
  <si>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</si>
  <si>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</si>
  <si>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</si>
  <si>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</si>
  <si>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</si>
  <si>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</si>
  <si>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</si>
  <si>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</si>
  <si>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</si>
  <si>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</si>
  <si>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</si>
  <si>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</si>
  <si>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</si>
  <si>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</si>
  <si>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</si>
  <si>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</si>
  <si>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</si>
  <si>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</si>
  <si>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</si>
  <si>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</si>
  <si>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</si>
  <si>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</si>
  <si>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</si>
  <si>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</si>
  <si>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</si>
  <si>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</si>
  <si>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</si>
  <si>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</si>
  <si>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</si>
  <si>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</si>
  <si>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</si>
  <si>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</si>
  <si>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</si>
  <si>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</si>
  <si>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</si>
  <si>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</si>
  <si>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</si>
  <si>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</si>
  <si>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</si>
  <si>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</si>
  <si>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</si>
  <si>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</si>
  <si>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</si>
  <si>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</si>
  <si>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</si>
  <si>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</si>
  <si>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</si>
  <si>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</si>
  <si>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</si>
  <si>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</si>
  <si>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</si>
  <si>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</si>
  <si>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</si>
  <si>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</si>
  <si>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</si>
  <si>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</si>
  <si>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</si>
  <si>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</si>
  <si>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</si>
  <si>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</si>
  <si>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</si>
  <si>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</si>
  <si>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</si>
  <si>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</si>
  <si>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</si>
  <si>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</si>
  <si>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</si>
  <si>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</si>
  <si>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</si>
  <si>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</si>
  <si>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</si>
  <si>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</si>
  <si>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</si>
  <si>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</si>
  <si>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</si>
  <si>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</si>
  <si>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</si>
  <si>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</si>
  <si>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</si>
  <si>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</si>
  <si>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</si>
  <si>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</si>
  <si>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</si>
  <si>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</si>
  <si>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</si>
  <si>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</si>
  <si>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</si>
  <si>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</si>
  <si>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</si>
  <si>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</si>
  <si>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</si>
  <si>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</si>
  <si>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</si>
  <si>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</si>
  <si>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</si>
  <si>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</si>
  <si>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</si>
  <si>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</si>
  <si>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</si>
  <si>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</si>
  <si>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</si>
  <si>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</si>
  <si>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</si>
  <si>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</si>
  <si>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</si>
  <si>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</si>
  <si>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</si>
  <si>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</si>
  <si>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</si>
  <si>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</si>
  <si>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</si>
  <si>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</si>
  <si>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</si>
  <si>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</si>
  <si>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</si>
  <si>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</si>
  <si>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</si>
  <si>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</si>
  <si>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</si>
  <si>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</si>
  <si>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</si>
  <si>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</si>
  <si>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</si>
  <si>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</si>
  <si>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</si>
  <si>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</si>
  <si>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</si>
  <si>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</si>
  <si>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</si>
  <si>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</si>
  <si>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</si>
  <si>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</si>
  <si>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</si>
  <si>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</si>
  <si>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</si>
  <si>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</si>
  <si>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</si>
  <si>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</si>
  <si>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</si>
  <si>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</si>
  <si>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</si>
  <si>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</si>
  <si>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</si>
  <si>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</si>
  <si>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</si>
  <si>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</si>
  <si>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</si>
  <si>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</si>
  <si>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</si>
  <si>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</si>
  <si>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</si>
  <si>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</si>
  <si>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</si>
  <si>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</si>
  <si>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</si>
  <si>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</si>
  <si>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</si>
  <si>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</si>
  <si>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</si>
  <si>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</si>
  <si>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</si>
  <si>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</si>
  <si>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</si>
  <si>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</si>
  <si>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</si>
  <si>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</si>
  <si>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</si>
  <si>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</si>
  <si>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</si>
  <si>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</si>
  <si>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</si>
  <si>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</si>
  <si>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</si>
  <si>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</si>
  <si>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</si>
  <si>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</si>
  <si>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</si>
  <si>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</si>
  <si>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</si>
  <si>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</si>
  <si>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</si>
  <si>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</si>
  <si>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</si>
  <si>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</si>
  <si>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</si>
  <si>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</si>
  <si>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</si>
  <si>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</si>
  <si>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</si>
  <si>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</si>
  <si>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</si>
  <si>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</si>
  <si>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</si>
  <si>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</si>
  <si>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</si>
  <si>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</si>
  <si>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</si>
  <si>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</si>
  <si>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</si>
  <si>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</si>
  <si>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</si>
  <si>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</si>
  <si>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</si>
  <si>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</si>
  <si>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</si>
  <si>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</si>
  <si>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</si>
  <si>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</si>
  <si>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</si>
  <si>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</si>
  <si>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</si>
  <si>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</si>
  <si>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</si>
  <si>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</si>
  <si>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</si>
  <si>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</si>
  <si>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</si>
  <si>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</si>
  <si>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</si>
  <si>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</si>
  <si>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</si>
  <si>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</si>
  <si>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</si>
  <si>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</si>
  <si>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</si>
  <si>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</si>
  <si>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</si>
  <si>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</si>
  <si>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</si>
  <si>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</si>
  <si>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</si>
  <si>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</si>
  <si>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</si>
  <si>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</si>
  <si>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</si>
  <si>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</si>
  <si>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</si>
  <si>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</si>
  <si>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</si>
  <si>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</si>
  <si>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</si>
  <si>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</si>
  <si>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</si>
  <si>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</si>
  <si>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</si>
  <si>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</si>
  <si>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</si>
  <si>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</si>
  <si>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</si>
  <si>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</si>
  <si>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</si>
  <si>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</si>
  <si>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</si>
  <si>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</si>
  <si>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</si>
  <si>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</si>
  <si>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</si>
  <si>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</si>
  <si>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</si>
  <si>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</si>
  <si>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</si>
  <si>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</si>
  <si>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</si>
  <si>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</si>
  <si>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</si>
  <si>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</si>
  <si>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</si>
  <si>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</si>
  <si>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</si>
  <si>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</si>
  <si>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</si>
  <si>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</si>
  <si>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</si>
  <si>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</si>
  <si>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</si>
  <si>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</si>
  <si>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</si>
  <si>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</si>
  <si>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</si>
  <si>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</si>
  <si>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</si>
  <si>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</si>
  <si>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</si>
  <si>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</si>
  <si>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</si>
  <si>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</si>
  <si>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</si>
  <si>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</si>
  <si>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</si>
  <si>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</si>
  <si>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</si>
  <si>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</si>
  <si>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</si>
  <si>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</si>
  <si>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</si>
  <si>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</si>
  <si>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</si>
  <si>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</si>
  <si>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</si>
  <si>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</si>
  <si>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</si>
  <si>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</si>
  <si>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</si>
  <si>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</si>
  <si>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</si>
  <si>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</si>
  <si>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</si>
  <si>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</si>
  <si>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</si>
  <si>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</si>
  <si>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</si>
  <si>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</si>
  <si>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</si>
  <si>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</si>
  <si>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</si>
  <si>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</si>
  <si>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</si>
  <si>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</si>
  <si>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</si>
  <si>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</si>
  <si>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</si>
  <si>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</si>
  <si>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</si>
  <si>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</si>
  <si>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</si>
  <si>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</si>
  <si>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</si>
  <si>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</si>
  <si>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</si>
  <si>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</si>
  <si>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</si>
  <si>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</si>
  <si>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</si>
  <si>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</si>
  <si>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</si>
  <si>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</si>
  <si>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</si>
  <si>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</si>
  <si>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</si>
  <si>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</si>
  <si>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</si>
  <si>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</si>
  <si>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</si>
  <si>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</si>
  <si>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</si>
  <si>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</si>
  <si>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</si>
  <si>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</si>
  <si>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</si>
  <si>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</si>
  <si>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</si>
  <si>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</si>
  <si>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</si>
  <si>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</si>
  <si>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</si>
  <si>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</si>
  <si>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</si>
  <si>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</si>
  <si>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</si>
  <si>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</si>
  <si>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</si>
  <si>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</si>
  <si>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</si>
  <si>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</si>
  <si>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</si>
  <si>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</si>
  <si>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</si>
  <si>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</si>
  <si>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</si>
  <si>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</si>
  <si>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</si>
  <si>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</si>
  <si>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</si>
  <si>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</si>
  <si>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</si>
  <si>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</si>
  <si>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</si>
  <si>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</si>
  <si>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</si>
  <si>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</si>
  <si>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</si>
  <si>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</si>
  <si>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</si>
  <si>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</si>
  <si>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</si>
  <si>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</si>
  <si>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</si>
  <si>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</si>
  <si>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</si>
  <si>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</si>
  <si>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</si>
  <si>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</si>
  <si>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</si>
  <si>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</si>
  <si>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</si>
  <si>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</si>
  <si>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</si>
  <si>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</si>
  <si>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</si>
  <si>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</si>
  <si>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</si>
  <si>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</si>
  <si>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</si>
  <si>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</si>
  <si>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</si>
  <si>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</si>
  <si>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</si>
  <si>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</si>
  <si>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</si>
  <si>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</si>
  <si>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</si>
  <si>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</si>
  <si>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</si>
  <si>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</si>
  <si>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</si>
  <si>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</si>
  <si>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</si>
  <si>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</si>
  <si>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</si>
  <si>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</si>
  <si>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</si>
  <si>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</si>
  <si>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</si>
  <si>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</si>
  <si>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</si>
  <si>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</si>
  <si>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</si>
  <si>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</si>
  <si>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</si>
  <si>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</si>
  <si>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</si>
  <si>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</si>
  <si>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</si>
  <si>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</si>
  <si>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</si>
  <si>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</si>
  <si>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</si>
  <si>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</si>
  <si>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</si>
  <si>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</si>
  <si>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</si>
  <si>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</si>
  <si>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</si>
  <si>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</si>
  <si>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</si>
  <si>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</si>
  <si>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</si>
  <si>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</si>
  <si>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</si>
  <si>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</si>
  <si>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</si>
  <si>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</si>
  <si>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</si>
  <si>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</si>
  <si>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</si>
  <si>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</si>
  <si>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</si>
  <si>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</si>
  <si>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</si>
  <si>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</si>
  <si>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</si>
  <si>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</si>
  <si>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</si>
  <si>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</si>
  <si>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</si>
  <si>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</si>
  <si>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</si>
  <si>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</si>
  <si>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</si>
  <si>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</si>
  <si>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</si>
  <si>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</si>
  <si>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</si>
  <si>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</si>
  <si>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</si>
  <si>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</si>
  <si>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</si>
  <si>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</si>
  <si>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</si>
  <si>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</si>
  <si>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</si>
  <si>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</si>
  <si>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</si>
  <si>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</si>
  <si>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</si>
  <si>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</si>
  <si>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</si>
  <si>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</si>
  <si>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</si>
  <si>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</si>
  <si>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</si>
  <si>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</si>
  <si>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</si>
  <si>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</si>
  <si>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</si>
  <si>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</si>
  <si>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</si>
  <si>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</si>
  <si>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</si>
  <si>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</si>
  <si>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</si>
  <si>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</si>
  <si>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</si>
  <si>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</si>
  <si>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</si>
  <si>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</si>
  <si>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</si>
  <si>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</si>
  <si>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</si>
  <si>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</si>
  <si>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</si>
  <si>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</si>
  <si>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</si>
  <si>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</si>
  <si>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</si>
  <si>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</si>
  <si>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</si>
  <si>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</si>
  <si>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</si>
  <si>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</si>
  <si>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</si>
  <si>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</si>
  <si>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</si>
  <si>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</si>
  <si>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</si>
  <si>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</si>
  <si>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</si>
  <si>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</si>
  <si>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</si>
  <si>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</si>
  <si>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</si>
  <si>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</si>
  <si>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</si>
  <si>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</si>
  <si>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</si>
  <si>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</si>
  <si>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</si>
  <si>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</si>
  <si>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</si>
  <si>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</si>
  <si>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</si>
  <si>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</si>
  <si>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</si>
  <si>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</si>
  <si>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</si>
  <si>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</si>
  <si>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</si>
  <si>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</si>
  <si>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</si>
  <si>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</si>
  <si>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</si>
  <si>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</si>
  <si>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</si>
  <si>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</si>
  <si>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</si>
  <si>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</si>
  <si>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</si>
  <si>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</si>
  <si>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</si>
  <si>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</si>
  <si>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</si>
  <si>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</si>
  <si>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</si>
  <si>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</si>
  <si>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</si>
  <si>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</si>
  <si>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</si>
  <si>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</si>
  <si>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</si>
  <si>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</si>
  <si>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</si>
  <si>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</si>
  <si>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</si>
  <si>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</si>
  <si>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</si>
  <si>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</si>
  <si>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</si>
  <si>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</si>
  <si>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</si>
  <si>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</si>
  <si>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</si>
  <si>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</si>
  <si>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</si>
  <si>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</si>
  <si>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</si>
  <si>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</si>
  <si>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</si>
  <si>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</si>
  <si>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</si>
  <si>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</si>
  <si>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</si>
  <si>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</si>
  <si>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</si>
  <si>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</si>
  <si>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</si>
  <si>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</si>
  <si>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</si>
  <si>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</si>
  <si>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</si>
  <si>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</si>
  <si>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</si>
  <si>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</si>
  <si>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</si>
  <si>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</si>
  <si>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</si>
  <si>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</si>
  <si>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</si>
  <si>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</si>
  <si>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</si>
  <si>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</si>
  <si>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</si>
  <si>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</si>
  <si>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</si>
  <si>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</si>
  <si>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</si>
  <si>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</si>
  <si>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</si>
  <si>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</si>
  <si>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</si>
  <si>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</si>
  <si>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</si>
  <si>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</si>
  <si>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</si>
  <si>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</si>
  <si>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</si>
  <si>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</si>
  <si>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</si>
  <si>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</si>
  <si>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</si>
  <si>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</si>
  <si>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</si>
  <si>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</si>
  <si>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</si>
  <si>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</si>
  <si>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</si>
  <si>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</si>
  <si>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</si>
  <si>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</si>
  <si>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</si>
  <si>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</si>
  <si>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</si>
  <si>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</si>
  <si>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</si>
  <si>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</si>
  <si>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</si>
  <si>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</si>
  <si>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</si>
  <si>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</si>
  <si>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</si>
  <si>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</si>
  <si>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</si>
  <si>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</si>
  <si>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</si>
  <si>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</si>
  <si>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</si>
  <si>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</si>
  <si>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</si>
  <si>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</si>
  <si>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</si>
  <si>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</si>
  <si>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</si>
  <si>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</si>
  <si>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</si>
  <si>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</si>
  <si>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</si>
  <si>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</si>
  <si>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</si>
  <si>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</si>
  <si>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</si>
  <si>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</si>
  <si>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</si>
  <si>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</si>
  <si>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</si>
  <si>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</si>
  <si>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</si>
  <si>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</si>
  <si>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</si>
  <si>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</si>
  <si>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</si>
  <si>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</si>
  <si>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</si>
  <si>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</si>
  <si>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</si>
  <si>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</si>
  <si>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</si>
  <si>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</si>
  <si>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</si>
  <si>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</si>
  <si>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</si>
  <si>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</si>
  <si>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</si>
  <si>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</si>
  <si>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</si>
  <si>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</si>
  <si>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</si>
  <si>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</si>
  <si>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</si>
  <si>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</si>
  <si>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</si>
  <si>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</si>
  <si>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</si>
  <si>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</si>
  <si>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</si>
  <si>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</si>
  <si>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</si>
  <si>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</si>
  <si>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</si>
  <si>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</si>
  <si>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</si>
  <si>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</si>
  <si>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</si>
  <si>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</si>
  <si>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</si>
  <si>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</si>
  <si>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</si>
  <si>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</si>
  <si>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</si>
  <si>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</si>
  <si>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</si>
  <si>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</si>
  <si>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</si>
  <si>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</si>
  <si>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</si>
  <si>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</si>
  <si>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</si>
  <si>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</si>
  <si>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</si>
  <si>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</si>
  <si>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</si>
  <si>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</si>
  <si>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</si>
  <si>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</si>
  <si>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</si>
  <si>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</si>
  <si>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</si>
  <si>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</si>
  <si>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</si>
  <si>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</si>
  <si>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</si>
  <si>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</si>
  <si>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</si>
  <si>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</si>
  <si>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</si>
  <si>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</si>
  <si>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</si>
  <si>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</si>
  <si>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</si>
  <si>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</si>
  <si>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</si>
  <si>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</si>
  <si>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</si>
  <si>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</si>
  <si>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</si>
  <si>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</si>
  <si>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</si>
  <si>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</si>
  <si>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</si>
  <si>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</si>
  <si>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</si>
  <si>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</si>
  <si>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</si>
  <si>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</si>
  <si>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</si>
  <si>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</si>
  <si>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</si>
  <si>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</si>
  <si>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</si>
  <si>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</si>
  <si>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</si>
  <si>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</si>
  <si>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</si>
  <si>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</si>
  <si>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</si>
  <si>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</si>
  <si>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</si>
  <si>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</si>
  <si>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</si>
  <si>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</si>
  <si>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</si>
  <si>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</si>
  <si>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</si>
  <si>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</si>
  <si>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</si>
  <si>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</si>
  <si>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</si>
  <si>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</si>
  <si>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</si>
  <si>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</si>
  <si>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</si>
  <si>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</si>
  <si>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</si>
  <si>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</si>
  <si>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</si>
  <si>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</si>
  <si>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</si>
  <si>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</si>
  <si>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</si>
  <si>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</si>
  <si>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</si>
  <si>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</si>
  <si>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</si>
  <si>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</si>
  <si>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</si>
  <si>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</si>
  <si>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</si>
  <si>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</si>
  <si>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</si>
  <si>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</si>
  <si>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</si>
  <si>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</si>
  <si>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</si>
  <si>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</si>
  <si>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</si>
  <si>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</si>
  <si>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</si>
  <si>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</si>
  <si>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</si>
  <si>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</si>
  <si>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</si>
  <si>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</si>
  <si>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</si>
  <si>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</si>
  <si>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</si>
  <si>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</si>
  <si>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</si>
  <si>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</si>
  <si>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</si>
  <si>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</si>
  <si>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</si>
  <si>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</si>
  <si>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</si>
  <si>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</si>
  <si>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</si>
  <si>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</si>
  <si>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</si>
  <si>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</si>
  <si>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</si>
  <si>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</si>
  <si>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</si>
  <si>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</si>
  <si>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</si>
  <si>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</si>
  <si>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</si>
  <si>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</si>
  <si>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</si>
  <si>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</si>
  <si>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</si>
  <si>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</si>
  <si>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</si>
  <si>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</si>
  <si>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</si>
  <si>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</si>
  <si>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</si>
  <si>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</si>
  <si>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</si>
  <si>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</si>
  <si>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</si>
  <si>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</si>
  <si>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</si>
  <si>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</si>
  <si>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</si>
  <si>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</si>
  <si>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</si>
  <si>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</si>
  <si>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</si>
  <si>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</si>
  <si>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</si>
  <si>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</si>
  <si>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</si>
  <si>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</si>
  <si>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</si>
  <si>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</si>
  <si>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</si>
  <si>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</si>
  <si>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</si>
  <si>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</si>
  <si>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</si>
  <si>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</si>
  <si>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</si>
  <si>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</si>
  <si>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</si>
  <si>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</si>
  <si>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</si>
  <si>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</si>
  <si>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</si>
  <si>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</si>
  <si>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</si>
  <si>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</si>
  <si>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</si>
  <si>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</si>
  <si>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</si>
  <si>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</si>
  <si>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</si>
  <si>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</si>
  <si>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</si>
  <si>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</si>
  <si>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</si>
  <si>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</si>
  <si>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</si>
  <si>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</si>
  <si>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</si>
  <si>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</si>
  <si>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</si>
  <si>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</si>
  <si>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</si>
  <si>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</si>
  <si>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</si>
  <si>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</si>
  <si>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</si>
  <si>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</si>
  <si>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</si>
  <si>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</si>
  <si>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</si>
  <si>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</si>
  <si>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</si>
  <si>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</si>
  <si>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</si>
  <si>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</si>
  <si>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</si>
  <si>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</si>
  <si>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</si>
  <si>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</si>
  <si>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</si>
  <si>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</si>
  <si>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</si>
  <si>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</si>
  <si>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</si>
  <si>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</si>
  <si>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</si>
  <si>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</si>
  <si>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</si>
  <si>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</si>
  <si>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</si>
  <si>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</si>
  <si>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</si>
  <si>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</si>
  <si>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</si>
  <si>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</si>
  <si>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</si>
  <si>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</si>
  <si>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</si>
  <si>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</si>
  <si>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</si>
  <si>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</si>
  <si>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</si>
  <si>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</si>
  <si>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</si>
  <si>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</si>
  <si>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</si>
  <si>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</si>
  <si>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</si>
  <si>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</si>
  <si>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</si>
  <si>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</si>
  <si>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</si>
  <si>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</si>
  <si>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</si>
  <si>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</si>
  <si>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</si>
  <si>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</si>
  <si>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</si>
  <si>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</si>
  <si>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</si>
  <si>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</si>
  <si>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</si>
  <si>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</si>
  <si>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</si>
  <si>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</si>
  <si>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</si>
  <si>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</si>
  <si>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</si>
  <si>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</si>
  <si>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</si>
  <si>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</si>
  <si>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</si>
  <si>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</si>
  <si>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</si>
  <si>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</si>
  <si>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</si>
  <si>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</si>
  <si>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</si>
  <si>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</si>
  <si>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</si>
  <si>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</si>
  <si>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</si>
  <si>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</si>
  <si>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</si>
  <si>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</si>
  <si>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</si>
  <si>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</si>
  <si>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</si>
  <si>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</si>
  <si>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</si>
  <si>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</si>
  <si>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</si>
  <si>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</si>
  <si>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</si>
  <si>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</si>
  <si>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</si>
  <si>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</si>
  <si>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</si>
  <si>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</si>
  <si>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</si>
  <si>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</si>
  <si>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</si>
  <si>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</si>
  <si>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</si>
  <si>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</si>
  <si>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</si>
  <si>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</si>
  <si>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</si>
  <si>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</si>
  <si>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</si>
  <si>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</si>
  <si>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</si>
  <si>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</si>
  <si>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</si>
  <si>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</si>
  <si>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</si>
  <si>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</si>
  <si>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</si>
  <si>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</si>
  <si>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</si>
  <si>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</si>
  <si>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</si>
  <si>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</si>
  <si>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</si>
  <si>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</si>
  <si>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</si>
  <si>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</si>
  <si>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</si>
  <si>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</si>
  <si>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</si>
  <si>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</si>
  <si>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</si>
  <si>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</si>
  <si>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</si>
  <si>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</si>
  <si>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</si>
  <si>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</si>
  <si>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</si>
  <si>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</si>
  <si>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</si>
  <si>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</si>
  <si>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</si>
  <si>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</si>
  <si>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</si>
  <si>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</si>
  <si>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</si>
  <si>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</si>
  <si>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</si>
  <si>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</si>
  <si>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</si>
  <si>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</si>
  <si>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</si>
  <si>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</si>
  <si>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</si>
  <si>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</si>
  <si>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</si>
  <si>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</si>
  <si>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</si>
  <si>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</si>
  <si>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</si>
  <si>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</si>
  <si>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</si>
  <si>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</si>
  <si>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</si>
  <si>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</si>
  <si>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</si>
  <si>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</si>
  <si>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</si>
  <si>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</si>
  <si>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</si>
  <si>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</si>
  <si>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</si>
  <si>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</si>
  <si>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</si>
  <si>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</si>
  <si>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</si>
  <si>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</si>
  <si>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</si>
  <si>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</si>
  <si>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</si>
  <si>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</si>
  <si>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</si>
  <si>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</si>
  <si>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</si>
  <si>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</si>
  <si>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</si>
  <si>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</si>
  <si>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</si>
  <si>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</si>
  <si>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</si>
  <si>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</si>
  <si>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</si>
  <si>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</si>
  <si>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</si>
  <si>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</si>
  <si>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</si>
  <si>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</si>
  <si>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</si>
  <si>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</si>
  <si>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</si>
  <si>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</si>
  <si>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</si>
  <si>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</si>
  <si>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</si>
  <si>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</si>
  <si>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</si>
  <si>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</si>
  <si>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</si>
  <si>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</si>
  <si>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</si>
  <si>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</si>
  <si>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</si>
  <si>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</si>
  <si>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</si>
  <si>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</si>
  <si>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</si>
  <si>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</si>
  <si>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</si>
  <si>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</si>
  <si>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</si>
  <si>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</si>
  <si>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</si>
  <si>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</si>
  <si>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</si>
  <si>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</si>
  <si>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</si>
  <si>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</si>
  <si>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</si>
  <si>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</si>
  <si>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</si>
  <si>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</si>
  <si>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</si>
  <si>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</si>
  <si>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</si>
  <si>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</si>
  <si>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</si>
  <si>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</si>
  <si>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</si>
  <si>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</si>
  <si>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</si>
  <si>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</si>
  <si>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</si>
  <si>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</si>
  <si>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</si>
  <si>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</si>
  <si>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</si>
  <si>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</si>
  <si>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</si>
  <si>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</si>
  <si>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</si>
  <si>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</si>
  <si>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</si>
  <si>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</si>
  <si>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</si>
  <si>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</si>
  <si>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</si>
  <si>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</si>
  <si>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</si>
  <si>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</si>
  <si>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</si>
  <si>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</si>
  <si>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</si>
  <si>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</si>
  <si>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</si>
  <si>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</si>
  <si>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</si>
  <si>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</si>
  <si>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</si>
  <si>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</si>
  <si>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</si>
  <si>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</si>
  <si>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</si>
  <si>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</si>
  <si>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</si>
  <si>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</si>
  <si>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</si>
  <si>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</si>
  <si>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</si>
  <si>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</si>
  <si>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</si>
  <si>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</si>
  <si>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</si>
  <si>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</si>
  <si>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</si>
  <si>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</si>
  <si>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</si>
  <si>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</si>
  <si>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</si>
  <si>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</si>
  <si>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</si>
  <si>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</si>
  <si>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</si>
  <si>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</si>
  <si>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</si>
  <si>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</si>
  <si>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</si>
  <si>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</si>
  <si>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</si>
  <si>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</si>
  <si>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</si>
  <si>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</si>
  <si>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</si>
  <si>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</si>
  <si>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</si>
  <si>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</si>
  <si>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</si>
  <si>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</si>
  <si>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</si>
  <si>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</si>
  <si>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</si>
  <si>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</si>
  <si>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</si>
  <si>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</si>
  <si>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</si>
  <si>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</si>
  <si>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</si>
  <si>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</si>
  <si>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</si>
  <si>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</si>
  <si>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</si>
  <si>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</si>
  <si>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</si>
  <si>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</si>
  <si>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</si>
  <si>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</si>
  <si>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</si>
  <si>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</si>
  <si>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</si>
  <si>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</si>
  <si>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</si>
  <si>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</si>
  <si>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</si>
  <si>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</si>
  <si>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</si>
  <si>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</si>
  <si>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</si>
  <si>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</si>
  <si>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</si>
  <si>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</si>
  <si>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</si>
  <si>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</si>
  <si>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</si>
  <si>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</si>
  <si>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</si>
  <si>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</si>
  <si>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</si>
  <si>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</si>
  <si>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</si>
  <si>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</si>
  <si>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</si>
  <si>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</si>
  <si>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</si>
  <si>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</si>
  <si>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</si>
  <si>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</si>
  <si>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</si>
  <si>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</si>
  <si>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</si>
  <si>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</si>
  <si>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</si>
  <si>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</si>
  <si>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</si>
  <si>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</si>
  <si>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</si>
  <si>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</si>
  <si>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</si>
  <si>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</si>
  <si>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</si>
  <si>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</si>
  <si>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</si>
  <si>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</si>
  <si>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</si>
  <si>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</si>
  <si>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</si>
  <si>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</si>
  <si>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</si>
  <si>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</si>
  <si>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</si>
  <si>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</si>
  <si>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</si>
  <si>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</si>
  <si>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</si>
  <si>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</si>
  <si>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</si>
  <si>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</si>
  <si>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</si>
  <si>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</si>
  <si>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</si>
  <si>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</si>
  <si>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</si>
  <si>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</si>
  <si>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</si>
  <si>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</si>
  <si>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</si>
  <si>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</si>
  <si>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</si>
  <si>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</si>
  <si>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</si>
  <si>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</si>
  <si>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</si>
  <si>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</si>
  <si>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</si>
  <si>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</si>
  <si>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</si>
  <si>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</si>
  <si>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</si>
  <si>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</si>
  <si>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</si>
  <si>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</si>
  <si>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</si>
  <si>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</si>
  <si>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</si>
  <si>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</si>
  <si>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</si>
  <si>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</si>
  <si>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</si>
  <si>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</si>
  <si>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</si>
  <si>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</si>
  <si>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</si>
  <si>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</si>
  <si>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</si>
  <si>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</si>
  <si>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</si>
  <si>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</si>
  <si>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</si>
  <si>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</si>
  <si>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</si>
  <si>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</si>
  <si>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</si>
  <si>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</si>
  <si>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</si>
  <si>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</si>
  <si>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</si>
  <si>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</si>
  <si>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</si>
  <si>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</si>
  <si>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</si>
  <si>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</si>
  <si>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</si>
  <si>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</si>
  <si>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</si>
  <si>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</si>
  <si>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</si>
  <si>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</si>
  <si>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</si>
  <si>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</si>
  <si>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</si>
  <si>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</si>
  <si>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</si>
  <si>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</si>
  <si>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</si>
  <si>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</si>
  <si>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</si>
  <si>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</si>
  <si>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</si>
  <si>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</si>
  <si>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</si>
  <si>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</si>
  <si>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</si>
  <si>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</si>
  <si>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</si>
  <si>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</si>
  <si>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</si>
  <si>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</si>
  <si>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</si>
  <si>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</si>
  <si>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</si>
  <si>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</si>
  <si>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</si>
  <si>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</si>
  <si>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</si>
  <si>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</si>
  <si>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</si>
  <si>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</si>
  <si>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</si>
  <si>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</si>
  <si>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</si>
  <si>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</si>
  <si>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</si>
  <si>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</si>
  <si>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</si>
  <si>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</si>
  <si>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</si>
  <si>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</si>
  <si>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</si>
  <si>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</si>
  <si>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</si>
  <si>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</si>
  <si>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</si>
  <si>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</si>
  <si>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</si>
  <si>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</si>
  <si>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</si>
  <si>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</si>
  <si>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</si>
  <si>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</si>
  <si>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</si>
  <si>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</si>
  <si>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</si>
  <si>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</si>
  <si>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</si>
  <si>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</si>
  <si>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</si>
  <si>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</si>
  <si>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</si>
  <si>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</si>
  <si>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</si>
  <si>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</si>
  <si>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</si>
  <si>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</si>
  <si>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</si>
  <si>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</si>
  <si>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</si>
  <si>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</si>
  <si>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</si>
  <si>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</si>
  <si>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</si>
  <si>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</si>
  <si>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</si>
  <si>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</si>
  <si>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</si>
  <si>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</si>
  <si>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</si>
  <si>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</si>
  <si>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</si>
  <si>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</si>
  <si>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</si>
  <si>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</si>
  <si>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</si>
  <si>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</si>
  <si>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</si>
  <si>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</si>
  <si>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</si>
  <si>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</si>
  <si>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</si>
  <si>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</si>
  <si>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</si>
  <si>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</si>
  <si>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</si>
  <si>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</si>
  <si>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</si>
  <si>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</si>
  <si>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</si>
  <si>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</si>
  <si>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</si>
  <si>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</si>
  <si>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</si>
  <si>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</si>
  <si>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</si>
  <si>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</si>
  <si>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</si>
  <si>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</si>
  <si>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</si>
  <si>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</si>
  <si>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</si>
  <si>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</si>
  <si>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</si>
  <si>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</si>
  <si>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</si>
  <si>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</si>
  <si>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</si>
  <si>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</si>
  <si>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</si>
  <si>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</si>
  <si>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</si>
  <si>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</si>
  <si>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</si>
  <si>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</si>
  <si>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</si>
  <si>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</si>
  <si>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</si>
  <si>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</si>
  <si>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</si>
  <si>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</si>
  <si>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</si>
  <si>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</si>
  <si>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</si>
  <si>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</si>
  <si>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</si>
  <si>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</si>
  <si>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</si>
  <si>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</si>
  <si>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</si>
  <si>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</si>
  <si>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</si>
  <si>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</si>
  <si>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</si>
  <si>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</si>
  <si>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</si>
  <si>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</si>
  <si>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</si>
  <si>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</si>
  <si>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</si>
  <si>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</si>
  <si>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</si>
  <si>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</si>
  <si>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</si>
  <si>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</si>
  <si>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</si>
  <si>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</si>
  <si>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</si>
  <si>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</si>
  <si>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</si>
  <si>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</si>
  <si>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</si>
  <si>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</si>
  <si>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</si>
  <si>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</si>
  <si>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</si>
  <si>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</si>
  <si>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</si>
  <si>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</si>
  <si>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</si>
  <si>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</si>
  <si>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</si>
  <si>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</si>
  <si>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</si>
  <si>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</si>
  <si>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</si>
  <si>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</si>
  <si>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</si>
  <si>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</si>
  <si>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</si>
  <si>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</si>
  <si>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</si>
  <si>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</si>
  <si>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</si>
  <si>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</si>
  <si>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</si>
  <si>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</si>
  <si>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</si>
  <si>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</si>
  <si>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</si>
  <si>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</si>
  <si>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</si>
  <si>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</si>
  <si>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</si>
  <si>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</si>
  <si>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</si>
  <si>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</si>
  <si>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</si>
  <si>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</si>
  <si>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</si>
  <si>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</si>
  <si>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</si>
  <si>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</si>
  <si>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</si>
  <si>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</si>
  <si>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</si>
  <si>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</si>
  <si>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</si>
  <si>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</si>
  <si>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</si>
  <si>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</si>
  <si>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</si>
  <si>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</si>
  <si>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</si>
  <si>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</si>
  <si>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</si>
  <si>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</si>
  <si>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</si>
  <si>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</si>
  <si>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</si>
  <si>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</si>
  <si>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</si>
  <si>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</si>
  <si>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</si>
  <si>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</si>
  <si>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</si>
  <si>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</si>
  <si>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</si>
  <si>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</si>
  <si>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</si>
  <si>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</si>
  <si>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</si>
  <si>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</si>
  <si>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</si>
  <si>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</si>
  <si>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</si>
  <si>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</si>
  <si>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</si>
  <si>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</si>
  <si>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</si>
  <si>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</si>
  <si>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</si>
  <si>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</si>
  <si>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</si>
  <si>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</si>
  <si>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</si>
  <si>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</si>
  <si>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</si>
  <si>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</si>
  <si>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</si>
  <si>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</si>
  <si>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</si>
  <si>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</si>
  <si>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</si>
  <si>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</si>
  <si>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</si>
  <si>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</si>
  <si>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</si>
  <si>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</si>
  <si>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</si>
  <si>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</si>
  <si>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</si>
  <si>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</si>
  <si>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</si>
  <si>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</si>
  <si>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</si>
  <si>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</si>
  <si>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</si>
  <si>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</si>
  <si>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</si>
  <si>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</si>
  <si>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</si>
  <si>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</si>
  <si>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</si>
  <si>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</si>
  <si>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</si>
  <si>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</si>
  <si>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</si>
  <si>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</si>
  <si>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</si>
  <si>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</si>
  <si>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</si>
  <si>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</si>
  <si>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</si>
  <si>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</si>
  <si>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</si>
  <si>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</si>
  <si>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</si>
  <si>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</si>
  <si>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</si>
  <si>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</si>
  <si>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</si>
  <si>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</si>
  <si>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</si>
  <si>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</si>
  <si>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</si>
  <si>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</si>
  <si>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</si>
  <si>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</si>
  <si>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</si>
  <si>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</si>
  <si>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</si>
  <si>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</si>
  <si>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</si>
  <si>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</si>
  <si>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</si>
  <si>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</si>
  <si>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</si>
  <si>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</si>
  <si>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</si>
  <si>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</si>
  <si>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</si>
  <si>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</si>
  <si>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</si>
  <si>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</si>
  <si>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</si>
  <si>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</si>
  <si>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</si>
  <si>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</si>
  <si>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</si>
  <si>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</si>
  <si>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</si>
  <si>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</si>
  <si>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</si>
  <si>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</si>
  <si>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</si>
  <si>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</si>
  <si>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</si>
  <si>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</si>
  <si>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</si>
  <si>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</si>
  <si>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</si>
  <si>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</si>
  <si>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</si>
  <si>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</si>
  <si>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</si>
  <si>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</si>
  <si>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</si>
  <si>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</si>
  <si>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</si>
  <si>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</si>
  <si>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</si>
  <si>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</si>
  <si>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</si>
  <si>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</si>
  <si>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</si>
  <si>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</si>
  <si>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</si>
  <si>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</si>
  <si>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</si>
  <si>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</si>
  <si>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</si>
  <si>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</si>
  <si>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</si>
  <si>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</si>
  <si>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</si>
  <si>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</si>
  <si>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</si>
  <si>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</si>
  <si>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</si>
  <si>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</si>
  <si>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</si>
  <si>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</si>
  <si>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</si>
  <si>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</si>
  <si>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</si>
  <si>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</si>
  <si>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</si>
  <si>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</si>
  <si>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</si>
  <si>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</si>
  <si>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</si>
  <si>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</si>
  <si>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</si>
  <si>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</si>
  <si>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</si>
  <si>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</si>
  <si>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</si>
  <si>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</si>
  <si>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</si>
  <si>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</si>
  <si>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</si>
  <si>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</si>
  <si>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</si>
  <si>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</si>
  <si>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</si>
  <si>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</si>
  <si>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</si>
  <si>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</si>
  <si>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</si>
  <si>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</si>
  <si>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</si>
  <si>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</si>
  <si>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</si>
  <si>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</si>
  <si>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</si>
  <si>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</si>
  <si>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</si>
  <si>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</si>
  <si>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</si>
  <si>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</si>
  <si>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</si>
  <si>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</si>
  <si>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</si>
  <si>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</si>
  <si>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</si>
  <si>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</si>
  <si>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</si>
  <si>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</si>
  <si>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</si>
  <si>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</si>
  <si>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</si>
  <si>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</si>
  <si>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</si>
  <si>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</si>
  <si>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</si>
  <si>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</si>
  <si>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</si>
  <si>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</si>
  <si>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</si>
  <si>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</si>
  <si>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</si>
  <si>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</si>
  <si>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</si>
  <si>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</si>
  <si>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</si>
  <si>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</si>
  <si>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</si>
  <si>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</si>
  <si>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</si>
  <si>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</si>
  <si>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</si>
  <si>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</si>
  <si>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</si>
  <si>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</si>
  <si>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</si>
  <si>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</si>
  <si>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</si>
  <si>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</si>
  <si>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</si>
  <si>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</si>
  <si>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</si>
  <si>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</si>
  <si>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</si>
  <si>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</si>
  <si>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</si>
  <si>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</si>
  <si>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</si>
  <si>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</si>
  <si>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</si>
  <si>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</si>
  <si>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</si>
  <si>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</si>
  <si>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</si>
  <si>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</si>
  <si>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</si>
  <si>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</si>
  <si>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</si>
  <si>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</si>
  <si>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</si>
  <si>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</si>
  <si>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</si>
  <si>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</si>
  <si>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</si>
  <si>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</si>
  <si>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</si>
  <si>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</si>
  <si>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</si>
  <si>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</si>
  <si>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</si>
  <si>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</si>
  <si>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</si>
  <si>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</si>
  <si>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</si>
  <si>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</si>
  <si>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</si>
  <si>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</si>
  <si>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</si>
  <si>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</si>
  <si>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</si>
  <si>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</si>
  <si>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</si>
  <si>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</si>
  <si>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</si>
  <si>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</si>
  <si>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</si>
  <si>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</si>
  <si>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</si>
  <si>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</si>
  <si>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</si>
  <si>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</si>
  <si>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</si>
  <si>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</si>
  <si>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</si>
  <si>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</si>
  <si>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</si>
  <si>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</si>
  <si>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</si>
  <si>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</si>
  <si>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</si>
  <si>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</si>
  <si>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</si>
  <si>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</si>
  <si>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</si>
  <si>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</si>
  <si>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</si>
  <si>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</si>
  <si>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</si>
  <si>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</si>
  <si>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</si>
  <si>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</si>
  <si>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</si>
  <si>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</si>
  <si>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</si>
  <si>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</si>
  <si>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</si>
  <si>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</si>
  <si>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</si>
  <si>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</si>
  <si>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</si>
  <si>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</si>
  <si>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</si>
  <si>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</si>
  <si>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</si>
  <si>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</si>
  <si>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</si>
  <si>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</si>
  <si>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</si>
  <si>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</si>
  <si>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</si>
  <si>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</si>
  <si>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</si>
  <si>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</si>
  <si>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</si>
  <si>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</si>
  <si>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</si>
  <si>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</si>
  <si>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</si>
  <si>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</si>
  <si>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</si>
  <si>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</si>
  <si>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</si>
  <si>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</si>
  <si>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</si>
  <si>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</si>
  <si>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</si>
  <si>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</si>
  <si>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</si>
  <si>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</si>
  <si>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</si>
  <si>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</si>
  <si>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</si>
  <si>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</si>
  <si>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</si>
  <si>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</si>
  <si>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</si>
  <si>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</si>
  <si>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</si>
  <si>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</si>
  <si>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</si>
  <si>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</si>
  <si>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</si>
  <si>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</si>
  <si>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</si>
  <si>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</si>
  <si>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</si>
  <si>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</si>
  <si>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</si>
  <si>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</si>
  <si>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</si>
  <si>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</si>
  <si>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</si>
  <si>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</si>
  <si>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</si>
  <si>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</si>
  <si>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</si>
  <si>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</si>
  <si>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</si>
  <si>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</si>
  <si>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</si>
  <si>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</si>
  <si>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</si>
  <si>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</si>
  <si>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</si>
  <si>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</si>
  <si>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</si>
  <si>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</si>
  <si>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</si>
  <si>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</si>
  <si>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</si>
  <si>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</si>
  <si>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</si>
  <si>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</si>
  <si>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</si>
  <si>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</si>
  <si>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</si>
  <si>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</si>
  <si>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</si>
  <si>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</si>
  <si>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</si>
  <si>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</si>
  <si>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</si>
  <si>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</si>
  <si>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</si>
  <si>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</si>
  <si>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</si>
  <si>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</si>
  <si>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</si>
  <si>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</si>
  <si>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</si>
  <si>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</si>
  <si>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</si>
  <si>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</si>
  <si>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</si>
  <si>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</si>
  <si>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</si>
  <si>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</si>
  <si>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</si>
  <si>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</si>
  <si>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</si>
  <si>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</si>
  <si>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</si>
  <si>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</si>
  <si>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</si>
  <si>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</si>
  <si>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</si>
  <si>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</si>
  <si>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</si>
  <si>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</si>
  <si>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</si>
  <si>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</si>
  <si>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</si>
  <si>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</si>
  <si>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</si>
  <si>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</si>
  <si>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</si>
  <si>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</si>
  <si>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</si>
  <si>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</si>
  <si>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</si>
  <si>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</si>
  <si>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</si>
  <si>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</si>
  <si>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</si>
  <si>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</si>
  <si>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</si>
  <si>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</si>
  <si>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</si>
  <si>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</si>
  <si>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</si>
  <si>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</si>
  <si>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</si>
  <si>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</si>
  <si>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</si>
  <si>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</si>
  <si>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</si>
  <si>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</si>
  <si>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</si>
  <si>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</si>
  <si>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</si>
  <si>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</si>
  <si>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</si>
  <si>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</si>
  <si>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</si>
  <si>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</si>
  <si>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</si>
  <si>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</si>
  <si>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</si>
  <si>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</si>
  <si>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</si>
  <si>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</si>
  <si>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</si>
  <si>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</si>
  <si>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</si>
  <si>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</si>
  <si>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</si>
  <si>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</si>
  <si>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</si>
  <si>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</si>
  <si>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</si>
  <si>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</si>
  <si>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</si>
  <si>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</si>
  <si>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</si>
  <si>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</si>
  <si>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</si>
  <si>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</si>
  <si>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</si>
  <si>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</si>
  <si>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</si>
  <si>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</si>
  <si>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</si>
  <si>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</si>
  <si>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</si>
  <si>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</si>
  <si>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</si>
  <si>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</si>
  <si>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</si>
  <si>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</si>
  <si>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</si>
  <si>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</si>
  <si>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</si>
  <si>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</si>
  <si>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</si>
  <si>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</si>
  <si>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</si>
  <si>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</si>
  <si>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</si>
  <si>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</si>
  <si>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</si>
  <si>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</si>
  <si>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</si>
  <si>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</si>
  <si>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</si>
  <si>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</si>
  <si>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</si>
  <si>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</si>
  <si>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</si>
  <si>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</si>
  <si>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</si>
  <si>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</si>
  <si>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</si>
  <si>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</si>
  <si>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</si>
  <si>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</si>
  <si>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</si>
  <si>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</si>
  <si>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</si>
  <si>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</si>
  <si>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</si>
  <si>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</si>
  <si>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</si>
  <si>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</si>
  <si>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</si>
  <si>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</si>
  <si>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</si>
  <si>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</si>
  <si>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</si>
  <si>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</si>
  <si>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</si>
  <si>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</si>
  <si>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</si>
  <si>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</si>
  <si>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</si>
  <si>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</si>
  <si>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</si>
  <si>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</si>
  <si>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</si>
  <si>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</si>
  <si>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</si>
  <si>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</si>
  <si>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</si>
  <si>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</si>
  <si>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</si>
  <si>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</si>
  <si>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</si>
  <si>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</si>
  <si>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</si>
  <si>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</si>
  <si>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</si>
  <si>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</si>
  <si>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</si>
  <si>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</si>
  <si>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</si>
  <si>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</si>
  <si>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</si>
  <si>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</si>
  <si>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</si>
  <si>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</si>
  <si>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</si>
  <si>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</si>
  <si>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</si>
  <si>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</si>
  <si>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</si>
  <si>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</si>
  <si>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</si>
  <si>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</si>
  <si>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</si>
  <si>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</si>
  <si>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</si>
  <si>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</si>
  <si>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</si>
  <si>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</si>
  <si>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</si>
  <si>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</si>
  <si>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</si>
  <si>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</si>
  <si>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</si>
  <si>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</si>
  <si>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</si>
  <si>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</si>
  <si>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</si>
  <si>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</si>
  <si>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</si>
  <si>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</si>
  <si>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</si>
  <si>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</si>
  <si>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</si>
  <si>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</si>
  <si>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</si>
  <si>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</si>
  <si>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</si>
  <si>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</si>
  <si>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</si>
  <si>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</si>
  <si>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</si>
  <si>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</si>
  <si>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</si>
  <si>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</si>
  <si>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</si>
  <si>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</si>
  <si>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</si>
  <si>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</si>
  <si>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</si>
  <si>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</si>
  <si>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</si>
  <si>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</si>
  <si>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</si>
  <si>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</si>
  <si>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</si>
  <si>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</si>
  <si>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</si>
  <si>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</si>
  <si>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</si>
  <si>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</si>
  <si>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</si>
  <si>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</si>
  <si>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</si>
  <si>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</si>
  <si>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</si>
  <si>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</si>
  <si>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</si>
  <si>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</si>
  <si>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</si>
  <si>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</si>
  <si>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</si>
  <si>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</si>
  <si>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</si>
  <si>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</si>
  <si>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</si>
  <si>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</si>
  <si>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</si>
  <si>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</si>
  <si>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</si>
  <si>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</si>
  <si>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</si>
  <si>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</si>
  <si>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</si>
  <si>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</si>
  <si>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</si>
  <si>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</si>
  <si>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</si>
  <si>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</si>
  <si>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</si>
  <si>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</si>
  <si>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</si>
  <si>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</si>
  <si>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</si>
  <si>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</si>
  <si>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</si>
  <si>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</si>
  <si>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</si>
  <si>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</si>
  <si>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</si>
  <si>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</si>
  <si>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</si>
  <si>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</si>
  <si>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</si>
  <si>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</si>
  <si>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</si>
  <si>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</si>
  <si>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</si>
  <si>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</si>
  <si>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</si>
  <si>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</si>
  <si>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</si>
  <si>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</si>
  <si>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</si>
  <si>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</si>
  <si>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</si>
  <si>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</si>
  <si>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</si>
  <si>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</si>
  <si>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</si>
  <si>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</si>
  <si>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</si>
  <si>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</si>
  <si>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</si>
  <si>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</si>
  <si>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</si>
  <si>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</si>
  <si>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</si>
  <si>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</si>
  <si>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</si>
  <si>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</si>
  <si>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</si>
  <si>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</si>
  <si>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</si>
  <si>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</si>
  <si>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</si>
  <si>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</si>
  <si>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</si>
  <si>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</si>
  <si>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</si>
  <si>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</si>
  <si>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</si>
  <si>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</si>
  <si>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</si>
  <si>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</si>
  <si>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</si>
  <si>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</si>
  <si>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</si>
  <si>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</si>
  <si>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</si>
  <si>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</si>
  <si>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</si>
  <si>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</si>
  <si>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</si>
  <si>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</si>
  <si>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</si>
  <si>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</si>
  <si>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</si>
  <si>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</si>
  <si>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</si>
  <si>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</si>
  <si>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</si>
  <si>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</si>
  <si>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</si>
  <si>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</si>
  <si>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</si>
  <si>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</si>
  <si>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</si>
  <si>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</si>
  <si>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</si>
  <si>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</si>
  <si>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</si>
  <si>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</si>
  <si>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</si>
  <si>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</si>
  <si>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</si>
  <si>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</si>
  <si>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</si>
  <si>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</si>
  <si>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</si>
  <si>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</si>
  <si>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</si>
  <si>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</si>
  <si>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</si>
  <si>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</si>
  <si>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</si>
  <si>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</si>
  <si>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</si>
  <si>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</si>
  <si>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</si>
  <si>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</si>
  <si>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</si>
  <si>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</si>
  <si>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</si>
  <si>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</si>
  <si>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</si>
  <si>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</si>
  <si>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</si>
  <si>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</si>
  <si>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</si>
  <si>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</si>
  <si>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</si>
  <si>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</si>
  <si>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</si>
  <si>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</si>
  <si>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</si>
  <si>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</si>
  <si>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</si>
  <si>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</si>
  <si>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</si>
  <si>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</si>
  <si>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</si>
  <si>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</si>
  <si>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</si>
  <si>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</si>
  <si>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</si>
  <si>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</si>
  <si>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</si>
  <si>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</si>
  <si>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</si>
  <si>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</si>
  <si>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</si>
  <si>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</si>
  <si>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</si>
  <si>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</si>
  <si>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</si>
  <si>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</si>
  <si>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</si>
  <si>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</si>
  <si>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</si>
  <si>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</si>
  <si>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</si>
  <si>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</si>
  <si>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</si>
  <si>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</si>
  <si>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</si>
  <si>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</si>
  <si>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</si>
  <si>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</si>
  <si>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</si>
  <si>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</si>
  <si>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</si>
  <si>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</si>
  <si>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</si>
  <si>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</si>
  <si>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</si>
  <si>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</si>
  <si>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</si>
  <si>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</si>
  <si>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</si>
  <si>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</si>
  <si>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</si>
  <si>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</si>
  <si>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</si>
  <si>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</si>
  <si>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</si>
  <si>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</si>
  <si>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</si>
  <si>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</si>
  <si>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</si>
  <si>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</si>
  <si>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</si>
  <si>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</si>
  <si>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</si>
  <si>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</si>
  <si>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</si>
  <si>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</si>
  <si>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</si>
  <si>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</si>
  <si>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</si>
  <si>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</si>
  <si>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</si>
  <si>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</si>
  <si>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</si>
  <si>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</si>
  <si>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</si>
  <si>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</si>
  <si>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</si>
  <si>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</si>
  <si>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</si>
  <si>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</si>
  <si>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</si>
  <si>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</si>
  <si>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</si>
  <si>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</si>
  <si>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</si>
  <si>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</si>
  <si>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</si>
  <si>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</si>
  <si>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</si>
  <si>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</si>
  <si>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</si>
  <si>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</si>
  <si>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</si>
  <si>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</si>
  <si>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</si>
  <si>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</si>
  <si>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</si>
  <si>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</si>
  <si>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</si>
  <si>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</si>
  <si>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</si>
  <si>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</si>
  <si>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</si>
  <si>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</si>
  <si>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</si>
  <si>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</si>
  <si>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</si>
  <si>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</si>
  <si>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</si>
  <si>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</si>
  <si>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</si>
  <si>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</si>
  <si>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</si>
  <si>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</si>
  <si>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</si>
  <si>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</si>
  <si>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</si>
  <si>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</si>
  <si>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</si>
  <si>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</si>
  <si>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</si>
  <si>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</si>
  <si>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</si>
  <si>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</si>
  <si>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</si>
  <si>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</si>
  <si>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</si>
  <si>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</si>
  <si>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</si>
  <si>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</si>
  <si>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</si>
  <si>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</si>
  <si>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</si>
  <si>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</si>
  <si>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</si>
  <si>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</si>
  <si>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</si>
  <si>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</si>
  <si>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</si>
  <si>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</si>
  <si>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</si>
  <si>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</si>
  <si>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</si>
  <si>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</si>
  <si>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</si>
  <si>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</si>
  <si>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</si>
  <si>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</si>
  <si>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</si>
  <si>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</si>
  <si>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</si>
  <si>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</si>
  <si>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</si>
  <si>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</si>
  <si>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</si>
  <si>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</si>
  <si>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</si>
  <si>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</si>
  <si>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</si>
  <si>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</si>
  <si>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</si>
  <si>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</si>
  <si>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</si>
  <si>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</si>
  <si>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</si>
  <si>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</si>
  <si>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</si>
  <si>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</si>
  <si>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</si>
  <si>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</si>
  <si>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</si>
  <si>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</si>
  <si>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</si>
  <si>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</si>
  <si>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</si>
  <si>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</si>
  <si>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</si>
  <si>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</si>
  <si>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</si>
  <si>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</si>
  <si>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</si>
  <si>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</si>
  <si>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</si>
  <si>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</si>
  <si>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</si>
  <si>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</si>
  <si>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</si>
  <si>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</si>
  <si>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</si>
  <si>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</si>
  <si>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</si>
  <si>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</si>
  <si>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</si>
  <si>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</si>
  <si>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</si>
  <si>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</si>
  <si>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</si>
  <si>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</si>
  <si>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</si>
  <si>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</si>
  <si>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</si>
  <si>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</si>
  <si>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</si>
  <si>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</si>
  <si>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</si>
  <si>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</si>
  <si>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</si>
  <si>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</si>
  <si>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</si>
  <si>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</si>
  <si>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</si>
  <si>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</si>
  <si>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</si>
  <si>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</si>
  <si>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</si>
  <si>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</si>
  <si>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</si>
  <si>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</si>
  <si>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</si>
  <si>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</si>
  <si>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</si>
  <si>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</si>
  <si>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</si>
  <si>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</si>
  <si>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</si>
  <si>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</si>
  <si>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</si>
  <si>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</si>
  <si>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</si>
  <si>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</si>
  <si>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</si>
  <si>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</si>
  <si>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</si>
  <si>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</si>
  <si>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</si>
  <si>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</si>
  <si>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</si>
  <si>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</si>
  <si>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</si>
  <si>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</si>
  <si>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</si>
  <si>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</si>
  <si>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</si>
  <si>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</si>
  <si>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</si>
  <si>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</si>
  <si>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</si>
  <si>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</si>
  <si>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</si>
  <si>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</si>
  <si>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</si>
  <si>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</si>
  <si>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</si>
  <si>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</si>
  <si>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</si>
  <si>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</si>
  <si>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</si>
  <si>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</si>
  <si>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</si>
  <si>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</si>
  <si>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</si>
  <si>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</si>
  <si>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</si>
  <si>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</si>
  <si>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</si>
  <si>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</si>
  <si>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</si>
  <si>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</si>
  <si>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</si>
  <si>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</si>
  <si>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</si>
  <si>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</si>
  <si>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</si>
  <si>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</si>
  <si>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</si>
  <si>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</si>
  <si>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</si>
  <si>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</si>
  <si>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</si>
  <si>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</si>
  <si>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</si>
  <si>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</si>
  <si>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</si>
  <si>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</si>
  <si>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</si>
  <si>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</si>
  <si>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</si>
  <si>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</si>
  <si>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</si>
  <si>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</si>
  <si>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</si>
  <si>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</si>
  <si>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</si>
  <si>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</si>
  <si>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</si>
  <si>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</si>
  <si>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</si>
  <si>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</si>
  <si>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</si>
  <si>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</si>
  <si>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</si>
  <si>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</si>
  <si>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</si>
  <si>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</si>
  <si>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</si>
  <si>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</si>
  <si>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</si>
  <si>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</si>
  <si>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</si>
  <si>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</si>
  <si>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</si>
  <si>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</si>
  <si>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</si>
  <si>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</si>
  <si>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</si>
  <si>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</si>
  <si>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</si>
  <si>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</si>
  <si>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</si>
  <si>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</si>
  <si>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</si>
  <si>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</si>
  <si>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</si>
  <si>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</si>
  <si>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</si>
  <si>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</si>
  <si>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</si>
  <si>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</si>
  <si>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</si>
  <si>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</si>
  <si>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</si>
  <si>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</si>
  <si>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</si>
  <si>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</si>
  <si>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</si>
  <si>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</si>
  <si>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</si>
  <si>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</si>
  <si>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</si>
  <si>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</si>
  <si>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</si>
  <si>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</si>
  <si>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</si>
  <si>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</si>
  <si>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</si>
  <si>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</si>
  <si>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</si>
  <si>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</si>
  <si>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</si>
  <si>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</si>
  <si>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</si>
  <si>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</si>
  <si>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</si>
  <si>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</si>
  <si>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</si>
  <si>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</si>
  <si>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</si>
  <si>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</si>
  <si>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</si>
  <si>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</si>
  <si>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</si>
  <si>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</si>
  <si>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</si>
  <si>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</si>
  <si>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</si>
  <si>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</si>
  <si>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</si>
  <si>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</si>
  <si>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</si>
  <si>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</si>
  <si>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</si>
  <si>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</si>
  <si>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</si>
  <si>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</si>
  <si>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</si>
  <si>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</si>
  <si>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</si>
  <si>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</si>
  <si>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</si>
  <si>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</si>
  <si>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</si>
  <si>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</si>
  <si>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</si>
  <si>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</si>
  <si>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</si>
  <si>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</si>
  <si>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</si>
  <si>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</si>
  <si>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</si>
  <si>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</si>
  <si>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</si>
  <si>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</si>
  <si>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</si>
  <si>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</si>
  <si>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</si>
  <si>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</si>
  <si>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</si>
  <si>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</si>
  <si>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</si>
  <si>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</si>
  <si>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</si>
  <si>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</si>
  <si>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</si>
  <si>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</si>
  <si>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</si>
  <si>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</si>
  <si>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</si>
  <si>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</si>
  <si>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</si>
  <si>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</si>
  <si>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</si>
  <si>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</si>
  <si>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</si>
  <si>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</si>
  <si>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</si>
  <si>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</si>
  <si>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</si>
  <si>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</si>
  <si>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</si>
  <si>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</si>
  <si>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</si>
  <si>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</si>
  <si>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</si>
  <si>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</si>
  <si>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</si>
  <si>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</si>
  <si>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</si>
  <si>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</si>
  <si>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</si>
  <si>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</si>
  <si>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</si>
  <si>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</si>
  <si>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</si>
  <si>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</si>
  <si>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</si>
  <si>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</si>
  <si>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</si>
  <si>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</si>
  <si>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</si>
  <si>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</si>
  <si>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</si>
  <si>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</si>
  <si>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</si>
  <si>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</si>
  <si>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</si>
  <si>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</si>
  <si>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</si>
  <si>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</si>
  <si>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</si>
  <si>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</si>
  <si>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</si>
  <si>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</si>
  <si>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</si>
  <si>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</si>
  <si>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</si>
  <si>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</si>
  <si>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</si>
  <si>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</si>
  <si>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</si>
  <si>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</si>
  <si>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</si>
  <si>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</si>
  <si>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</si>
  <si>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</si>
  <si>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</si>
  <si>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</si>
  <si>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</si>
  <si>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</si>
  <si>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</si>
  <si>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</si>
  <si>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</si>
  <si>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</si>
  <si>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</si>
  <si>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</si>
  <si>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</si>
  <si>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</si>
  <si>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</si>
  <si>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</si>
  <si>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</si>
  <si>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</si>
  <si>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</si>
  <si>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</si>
  <si>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</si>
  <si>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</si>
  <si>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</si>
  <si>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</si>
  <si>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</si>
  <si>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</si>
  <si>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</si>
  <si>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</si>
  <si>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</si>
  <si>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</si>
  <si>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</si>
  <si>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</si>
  <si>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</si>
  <si>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</si>
  <si>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</si>
  <si>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</si>
  <si>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</si>
  <si>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</si>
  <si>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</si>
  <si>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</si>
  <si>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</si>
  <si>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</si>
  <si>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</si>
  <si>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</si>
  <si>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</si>
  <si>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</si>
  <si>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</si>
  <si>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</si>
  <si>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</si>
  <si>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</si>
  <si>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</si>
  <si>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</si>
  <si>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</si>
  <si>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</si>
  <si>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</si>
  <si>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</si>
  <si>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</si>
  <si>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</si>
  <si>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</si>
  <si>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</si>
  <si>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</si>
  <si>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</si>
  <si>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</si>
  <si>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</si>
  <si>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</si>
  <si>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</si>
  <si>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</si>
  <si>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</si>
  <si>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</si>
  <si>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</si>
  <si>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</si>
  <si>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</si>
  <si>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</si>
  <si>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</si>
  <si>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</si>
  <si>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</si>
  <si>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</si>
  <si>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</si>
  <si>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</si>
  <si>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</si>
  <si>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</si>
  <si>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</si>
  <si>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</si>
  <si>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</si>
  <si>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</si>
  <si>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</si>
  <si>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</si>
  <si>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</si>
  <si>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</si>
  <si>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</si>
  <si>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</si>
  <si>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</si>
  <si>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</si>
  <si>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</si>
  <si>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</si>
  <si>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</si>
  <si>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</si>
  <si>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</si>
  <si>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</si>
  <si>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</si>
  <si>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</si>
  <si>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</si>
  <si>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</si>
  <si>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</si>
  <si>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</si>
  <si>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</si>
  <si>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</si>
  <si>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</si>
  <si>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</si>
  <si>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</si>
  <si>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</si>
  <si>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</si>
  <si>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</si>
  <si>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</si>
  <si>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</si>
  <si>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</si>
  <si>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</si>
  <si>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</si>
  <si>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</si>
  <si>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</si>
  <si>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</si>
  <si>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</si>
  <si>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</si>
  <si>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</si>
  <si>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</si>
  <si>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</si>
  <si>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</si>
  <si>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</si>
  <si>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</si>
  <si>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</si>
  <si>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</si>
  <si>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</si>
  <si>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</si>
  <si>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</si>
  <si>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</si>
  <si>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</si>
  <si>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</si>
  <si>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</si>
  <si>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</si>
  <si>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</si>
  <si>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</si>
  <si>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</si>
  <si>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</si>
  <si>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</si>
  <si>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</si>
  <si>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</si>
  <si>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</si>
  <si>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</si>
  <si>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</si>
  <si>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</si>
  <si>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</si>
  <si>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</si>
  <si>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</si>
  <si>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</si>
  <si>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</si>
  <si>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</si>
  <si>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</si>
  <si>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</si>
  <si>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</si>
  <si>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</si>
  <si>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</si>
  <si>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</si>
  <si>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</si>
  <si>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</si>
  <si>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</si>
  <si>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</si>
  <si>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</si>
  <si>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</si>
  <si>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</si>
  <si>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</si>
  <si>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</si>
  <si>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</si>
  <si>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</si>
  <si>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</si>
  <si>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</si>
  <si>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</si>
  <si>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</si>
  <si>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</si>
  <si>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</si>
  <si>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</si>
  <si>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</si>
  <si>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</si>
  <si>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</si>
  <si>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</si>
  <si>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</si>
  <si>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</si>
  <si>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</si>
  <si>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</si>
  <si>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</si>
  <si>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</si>
  <si>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</si>
  <si>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</si>
  <si>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</si>
  <si>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</si>
  <si>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</si>
  <si>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</si>
  <si>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</si>
  <si>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</si>
  <si>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</si>
  <si>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</si>
  <si>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</si>
  <si>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</si>
  <si>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</si>
  <si>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</si>
  <si>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</si>
  <si>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</si>
  <si>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</si>
  <si>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</si>
  <si>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</si>
  <si>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</si>
  <si>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</si>
  <si>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</si>
  <si>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</si>
  <si>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</si>
  <si>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</si>
  <si>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</si>
  <si>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</si>
  <si>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</si>
  <si>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</si>
  <si>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</si>
  <si>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</si>
  <si>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</si>
  <si>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</si>
  <si>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</si>
  <si>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</si>
  <si>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</si>
  <si>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</si>
  <si>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</si>
  <si>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</si>
  <si>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</si>
  <si>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</si>
  <si>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</si>
  <si>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</si>
  <si>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</si>
  <si>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</si>
  <si>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</si>
  <si>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</si>
  <si>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</si>
  <si>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</si>
  <si>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</si>
  <si>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</si>
  <si>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</si>
  <si>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</si>
  <si>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</si>
  <si>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</si>
  <si>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</si>
  <si>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</si>
  <si>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</si>
  <si>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</si>
  <si>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</si>
  <si>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</si>
  <si>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</si>
  <si>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</si>
  <si>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</si>
  <si>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</si>
  <si>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</si>
  <si>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</si>
  <si>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</si>
  <si>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</si>
  <si>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</si>
  <si>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</si>
  <si>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</si>
  <si>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</si>
  <si>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</si>
  <si>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</si>
  <si>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</si>
  <si>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</si>
  <si>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</si>
  <si>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</si>
  <si>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</si>
  <si>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</si>
  <si>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</si>
  <si>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</si>
  <si>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</si>
  <si>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</si>
  <si>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</si>
  <si>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</si>
  <si>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</si>
  <si>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</si>
  <si>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</si>
  <si>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</si>
  <si>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</si>
  <si>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</si>
  <si>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</si>
  <si>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</si>
  <si>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</si>
  <si>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</si>
  <si>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</si>
  <si>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</si>
  <si>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</si>
  <si>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</si>
  <si>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</si>
  <si>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</si>
  <si>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</si>
  <si>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</si>
  <si>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</si>
  <si>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</si>
  <si>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</si>
  <si>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</si>
  <si>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</si>
  <si>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</si>
  <si>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</si>
  <si>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</si>
  <si>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</si>
  <si>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</si>
  <si>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</si>
  <si>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</si>
  <si>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</si>
  <si>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</si>
  <si>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</si>
  <si>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</si>
  <si>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</si>
  <si>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</si>
  <si>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</si>
  <si>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</si>
  <si>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</si>
  <si>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</si>
  <si>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</si>
  <si>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</si>
  <si>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</si>
  <si>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</si>
  <si>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</si>
  <si>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</si>
  <si>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</si>
  <si>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</si>
  <si>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</si>
  <si>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</si>
  <si>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</si>
  <si>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</si>
  <si>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</si>
  <si>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</si>
  <si>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</si>
  <si>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</si>
  <si>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</si>
  <si>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</si>
  <si>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</si>
  <si>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</si>
  <si>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</si>
  <si>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</si>
  <si>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</si>
  <si>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</si>
  <si>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</si>
  <si>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</si>
  <si>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</si>
  <si>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</si>
  <si>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</si>
  <si>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</si>
  <si>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</si>
  <si>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</si>
  <si>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</si>
  <si>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</si>
  <si>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</si>
  <si>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</si>
  <si>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</si>
  <si>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</si>
  <si>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</si>
  <si>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</si>
  <si>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</si>
  <si>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</si>
  <si>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</si>
  <si>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</si>
  <si>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</si>
  <si>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</si>
  <si>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</si>
  <si>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</si>
  <si>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</si>
  <si>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</si>
  <si>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</si>
  <si>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</si>
  <si>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</si>
  <si>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</si>
  <si>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</si>
  <si>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</si>
  <si>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</si>
  <si>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</si>
  <si>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</si>
  <si>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</si>
  <si>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</si>
  <si>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</si>
  <si>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</si>
  <si>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</si>
  <si>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</si>
  <si>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</si>
  <si>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</si>
  <si>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</si>
  <si>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</si>
  <si>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</si>
  <si>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</si>
  <si>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</si>
  <si>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</si>
  <si>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</si>
  <si>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</si>
  <si>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</si>
  <si>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</si>
  <si>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</si>
  <si>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</si>
  <si>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</si>
  <si>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</si>
  <si>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</si>
  <si>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</si>
  <si>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</si>
  <si>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</si>
  <si>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</si>
  <si>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</si>
  <si>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</si>
  <si>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</si>
  <si>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</si>
  <si>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</si>
  <si>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</si>
  <si>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</si>
  <si>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</si>
  <si>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</si>
  <si>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</si>
  <si>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</si>
  <si>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</si>
  <si>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</si>
  <si>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</si>
  <si>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</si>
  <si>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</si>
  <si>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</si>
  <si>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</si>
  <si>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</si>
  <si>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</si>
  <si>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</si>
  <si>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</si>
  <si>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</si>
  <si>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</si>
  <si>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</si>
  <si>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</si>
  <si>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</si>
  <si>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</si>
  <si>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</si>
  <si>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</si>
  <si>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</si>
  <si>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</si>
  <si>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</si>
  <si>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</si>
  <si>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</si>
  <si>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</si>
  <si>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</si>
  <si>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</si>
  <si>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</si>
  <si>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</si>
  <si>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</si>
  <si>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</si>
  <si>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</si>
  <si>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</si>
  <si>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</si>
  <si>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</si>
  <si>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</si>
  <si>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</si>
  <si>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</si>
  <si>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</si>
  <si>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</si>
  <si>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</si>
  <si>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</si>
  <si>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</si>
  <si>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</si>
  <si>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</si>
  <si>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</si>
  <si>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</si>
  <si>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</si>
  <si>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</si>
  <si>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</si>
  <si>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</si>
  <si>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</si>
  <si>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</si>
  <si>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</si>
  <si>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</si>
  <si>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</si>
  <si>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</si>
  <si>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</si>
  <si>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</si>
  <si>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</si>
  <si>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</si>
  <si>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</si>
  <si>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</si>
  <si>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</si>
  <si>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</si>
  <si>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</si>
  <si>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</si>
  <si>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</si>
  <si>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</si>
  <si>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</si>
  <si>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</si>
  <si>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</si>
  <si>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</si>
  <si>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</si>
  <si>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</si>
  <si>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</si>
  <si>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</si>
  <si>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</si>
  <si>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</si>
  <si>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</si>
  <si>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</si>
  <si>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</si>
  <si>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</si>
  <si>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</si>
  <si>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</si>
  <si>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</si>
  <si>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</si>
  <si>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</si>
  <si>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</si>
  <si>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</si>
  <si>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</si>
  <si>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</si>
  <si>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</si>
  <si>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</si>
  <si>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</si>
  <si>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</si>
  <si>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</si>
  <si>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</si>
  <si>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</si>
  <si>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</si>
  <si>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</si>
  <si>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</si>
  <si>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</si>
  <si>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</si>
  <si>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</si>
  <si>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</si>
  <si>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</si>
  <si>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</si>
  <si>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</si>
  <si>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</si>
  <si>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</si>
  <si>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</si>
  <si>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</si>
  <si>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</si>
  <si>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</si>
  <si>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</si>
  <si>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</si>
  <si>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</si>
  <si>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</si>
  <si>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</si>
  <si>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</si>
  <si>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</si>
  <si>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</si>
  <si>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</si>
  <si>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</si>
  <si>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</si>
  <si>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</si>
  <si>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</si>
  <si>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</si>
  <si>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</si>
  <si>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</si>
  <si>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</si>
  <si>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</si>
  <si>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</si>
  <si>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</si>
  <si>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</si>
  <si>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</si>
  <si>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</si>
  <si>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</si>
  <si>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</si>
  <si>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</si>
  <si>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</si>
  <si>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</si>
  <si>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</si>
  <si>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</si>
  <si>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</si>
  <si>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</si>
  <si>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</si>
  <si>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</si>
  <si>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</si>
  <si>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</si>
  <si>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</si>
  <si>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</si>
  <si>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</si>
  <si>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</si>
  <si>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</si>
  <si>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</si>
  <si>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</si>
  <si>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</si>
  <si>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</si>
  <si>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</si>
  <si>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</si>
  <si>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</si>
  <si>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</si>
  <si>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</si>
  <si>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</si>
  <si>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</si>
  <si>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</si>
  <si>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</si>
  <si>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</si>
  <si>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</si>
  <si>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</si>
  <si>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</si>
  <si>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</si>
  <si>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</si>
  <si>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</si>
  <si>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</si>
  <si>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</si>
  <si>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</si>
  <si>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</si>
  <si>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</si>
  <si>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</si>
  <si>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</si>
  <si>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</si>
  <si>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</si>
  <si>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</si>
  <si>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</si>
  <si>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</si>
  <si>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</si>
  <si>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</si>
  <si>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</si>
  <si>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</si>
  <si>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</si>
  <si>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</si>
  <si>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</si>
  <si>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</si>
  <si>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</si>
  <si>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</si>
  <si>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</si>
  <si>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</si>
  <si>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</si>
  <si>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</si>
  <si>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</si>
  <si>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</si>
  <si>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</si>
  <si>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</si>
  <si>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</si>
  <si>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</si>
  <si>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</si>
  <si>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</si>
  <si>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</si>
  <si>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</si>
  <si>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</si>
  <si>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</si>
  <si>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</si>
  <si>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</si>
  <si>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</si>
  <si>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</si>
  <si>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</si>
  <si>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</si>
  <si>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</si>
  <si>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</si>
  <si>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</si>
  <si>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</si>
  <si>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</si>
  <si>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</si>
  <si>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</si>
  <si>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</si>
  <si>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</si>
  <si>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</si>
  <si>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</si>
  <si>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</si>
  <si>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</si>
  <si>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</si>
  <si>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</si>
  <si>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</si>
  <si>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</si>
  <si>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</si>
  <si>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</si>
  <si>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</si>
  <si>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</si>
  <si>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</si>
  <si>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</si>
  <si>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</si>
  <si>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</si>
  <si>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</si>
  <si>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</si>
  <si>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</si>
  <si>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</si>
  <si>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</si>
  <si>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</si>
  <si>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</si>
  <si>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</si>
  <si>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</si>
  <si>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</si>
  <si>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</si>
  <si>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</si>
  <si>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</si>
  <si>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</si>
  <si>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</si>
  <si>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</si>
  <si>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</si>
  <si>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</si>
  <si>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</si>
  <si>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</si>
  <si>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</si>
  <si>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</si>
  <si>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</si>
  <si>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</si>
  <si>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</si>
  <si>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</si>
  <si>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</si>
  <si>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</si>
  <si>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</si>
  <si>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</si>
  <si>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</si>
  <si>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</si>
  <si>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</si>
  <si>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</si>
  <si>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</si>
  <si>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</si>
  <si>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</si>
  <si>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</si>
  <si>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</si>
  <si>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</si>
  <si>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</si>
  <si>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</si>
  <si>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</si>
  <si>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</si>
  <si>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</si>
  <si>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</si>
  <si>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</si>
  <si>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</si>
  <si>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</si>
  <si>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</si>
  <si>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</si>
  <si>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</si>
  <si>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</si>
  <si>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</si>
  <si>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</si>
  <si>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</si>
  <si>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</si>
  <si>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</si>
  <si>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</si>
  <si>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</si>
  <si>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</si>
  <si>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</si>
  <si>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</si>
  <si>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</si>
  <si>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</si>
  <si>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</si>
  <si>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</si>
  <si>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</si>
  <si>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</si>
  <si>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</si>
  <si>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</si>
  <si>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</si>
  <si>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</si>
  <si>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</si>
  <si>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</si>
  <si>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</si>
  <si>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</si>
  <si>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</si>
  <si>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</si>
  <si>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</si>
  <si>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</si>
  <si>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</si>
  <si>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</si>
  <si>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</si>
  <si>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</si>
  <si>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</si>
  <si>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</si>
  <si>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</si>
  <si>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</si>
  <si>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</si>
  <si>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</si>
  <si>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</si>
  <si>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</si>
  <si>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</si>
  <si>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</si>
  <si>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</si>
  <si>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</si>
  <si>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</si>
  <si>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</si>
  <si>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</si>
  <si>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</si>
  <si>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</si>
  <si>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</si>
  <si>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</si>
  <si>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</si>
  <si>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</si>
  <si>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</si>
  <si>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</si>
  <si>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</si>
  <si>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</si>
  <si>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</si>
  <si>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</si>
  <si>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</si>
  <si>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</si>
  <si>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</si>
  <si>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</si>
  <si>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</si>
  <si>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</si>
  <si>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</si>
  <si>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</si>
  <si>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</si>
  <si>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</si>
  <si>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</si>
  <si>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</si>
  <si>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</si>
  <si>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</si>
  <si>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</si>
  <si>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</si>
  <si>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</si>
  <si>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</si>
  <si>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</si>
  <si>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</si>
  <si>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</si>
  <si>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</si>
  <si>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</si>
  <si>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</si>
  <si>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</si>
  <si>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</si>
  <si>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</si>
  <si>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</si>
  <si>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</si>
  <si>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</si>
  <si>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</si>
  <si>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</si>
  <si>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</si>
  <si>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</si>
  <si>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</si>
  <si>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</si>
  <si>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</si>
  <si>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</si>
  <si>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</si>
  <si>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</si>
  <si>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</si>
  <si>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</si>
  <si>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</si>
  <si>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</si>
  <si>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</si>
  <si>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</si>
  <si>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</si>
  <si>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</si>
  <si>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</si>
  <si>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</si>
  <si>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</si>
  <si>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</si>
  <si>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</si>
  <si>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</si>
  <si>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</si>
  <si>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</si>
  <si>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</si>
  <si>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</si>
  <si>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</si>
  <si>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</si>
  <si>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</si>
  <si>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</si>
  <si>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</si>
  <si>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</si>
  <si>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</si>
  <si>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</si>
  <si>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</si>
  <si>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</si>
  <si>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</si>
  <si>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</si>
  <si>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</si>
  <si>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</si>
  <si>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</si>
  <si>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</si>
  <si>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</si>
  <si>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</si>
  <si>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</si>
  <si>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</si>
  <si>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</si>
  <si>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</si>
  <si>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</si>
  <si>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</si>
  <si>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</si>
  <si>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</si>
  <si>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</si>
  <si>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</si>
  <si>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</si>
  <si>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</si>
  <si>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</si>
  <si>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</si>
  <si>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</si>
  <si>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</si>
  <si>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</si>
  <si>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</si>
  <si>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</si>
  <si>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</si>
  <si>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</si>
  <si>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</si>
  <si>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</si>
  <si>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</si>
  <si>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</si>
  <si>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</si>
  <si>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</si>
  <si>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</si>
  <si>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</si>
  <si>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</si>
  <si>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</si>
  <si>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</si>
  <si>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</si>
  <si>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</si>
  <si>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</si>
  <si>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</si>
  <si>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</si>
  <si>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</si>
  <si>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</si>
  <si>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</si>
  <si>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</si>
  <si>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</si>
  <si>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</si>
  <si>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</si>
  <si>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</si>
  <si>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</si>
  <si>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</si>
  <si>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</si>
  <si>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</si>
  <si>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</si>
  <si>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</si>
  <si>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</si>
  <si>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</si>
  <si>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</si>
  <si>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</si>
  <si>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</si>
  <si>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</si>
  <si>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</si>
  <si>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</si>
  <si>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</si>
  <si>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</si>
  <si>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</si>
  <si>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</si>
  <si>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</si>
  <si>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</si>
  <si>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</si>
  <si>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</si>
  <si>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</si>
  <si>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</si>
  <si>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</si>
  <si>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</si>
  <si>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</si>
  <si>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</si>
  <si>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</si>
  <si>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</si>
  <si>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</si>
  <si>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</si>
  <si>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</si>
  <si>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</si>
  <si>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</si>
  <si>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</si>
  <si>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</si>
  <si>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</si>
  <si>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</si>
  <si>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</si>
  <si>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</si>
  <si>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</si>
  <si>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</si>
  <si>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</si>
  <si>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</si>
  <si>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</si>
  <si>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</si>
  <si>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</si>
  <si>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</si>
  <si>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</si>
  <si>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</si>
  <si>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</si>
  <si>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</si>
  <si>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</si>
  <si>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</si>
  <si>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</si>
  <si>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</si>
  <si>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</si>
  <si>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</si>
  <si>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</si>
  <si>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</si>
  <si>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</si>
  <si>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</si>
  <si>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</si>
  <si>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</si>
  <si>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</si>
  <si>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</si>
  <si>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</si>
  <si>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</si>
  <si>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</si>
  <si>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</si>
  <si>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</si>
  <si>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</si>
  <si>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</si>
  <si>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</si>
  <si>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</si>
  <si>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</si>
  <si>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</si>
  <si>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</si>
  <si>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</si>
  <si>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</si>
  <si>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</si>
  <si>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</si>
  <si>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</si>
  <si>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</si>
  <si>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</si>
  <si>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</si>
  <si>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</si>
  <si>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</si>
  <si>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</si>
  <si>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</si>
  <si>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</si>
  <si>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</si>
  <si>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</si>
  <si>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</si>
  <si>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</si>
  <si>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</si>
  <si>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</si>
  <si>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</si>
  <si>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</si>
  <si>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</si>
  <si>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</si>
  <si>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</si>
  <si>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</si>
  <si>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</si>
  <si>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</si>
  <si>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</si>
  <si>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</si>
  <si>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</si>
  <si>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</si>
  <si>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</si>
  <si>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</si>
  <si>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</si>
  <si>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</si>
  <si>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</si>
  <si>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</si>
  <si>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</si>
  <si>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</si>
  <si>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</si>
  <si>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</si>
  <si>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</si>
  <si>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</si>
  <si>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</si>
  <si>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</si>
  <si>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</si>
  <si>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</si>
  <si>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</si>
  <si>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</si>
  <si>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</si>
  <si>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</si>
  <si>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</si>
  <si>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</si>
  <si>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</si>
  <si>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</si>
  <si>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</si>
  <si>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</si>
  <si>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</si>
  <si>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</si>
  <si>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</si>
  <si>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</si>
  <si>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</si>
  <si>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</si>
  <si>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</si>
  <si>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</si>
  <si>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</si>
  <si>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</si>
  <si>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</si>
  <si>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</si>
  <si>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</si>
  <si>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</si>
  <si>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</si>
  <si>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</si>
  <si>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</si>
  <si>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</si>
  <si>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</si>
  <si>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</si>
  <si>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</si>
  <si>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</si>
  <si>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</si>
  <si>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</si>
  <si>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</si>
  <si>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</si>
  <si>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</si>
  <si>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</si>
  <si>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</si>
  <si>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</si>
  <si>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</si>
  <si>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</si>
  <si>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</si>
  <si>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</si>
  <si>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</si>
  <si>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</si>
  <si>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</si>
  <si>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</si>
  <si>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</si>
  <si>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</si>
  <si>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</si>
  <si>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</si>
  <si>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</si>
  <si>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</si>
  <si>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</si>
  <si>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</si>
  <si>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</si>
  <si>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</si>
  <si>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</si>
  <si>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</si>
  <si>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</si>
  <si>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</si>
  <si>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</si>
  <si>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</si>
  <si>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</si>
  <si>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</si>
  <si>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</si>
  <si>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</si>
  <si>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</si>
  <si>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</si>
  <si>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</si>
  <si>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</si>
  <si>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</si>
  <si>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</si>
  <si>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</si>
  <si>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</si>
  <si>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</si>
  <si>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</si>
  <si>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</si>
  <si>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</si>
  <si>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</si>
  <si>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</si>
  <si>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</si>
  <si>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</si>
  <si>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</si>
  <si>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</si>
  <si>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</si>
  <si>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</si>
  <si>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</si>
  <si>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</si>
  <si>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</si>
  <si>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</si>
  <si>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</si>
  <si>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</si>
  <si>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</si>
  <si>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</si>
  <si>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</si>
  <si>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</si>
  <si>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</si>
  <si>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</si>
  <si>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</si>
  <si>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</si>
  <si>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</si>
  <si>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</si>
  <si>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</si>
  <si>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</si>
  <si>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</si>
  <si>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</si>
  <si>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</si>
  <si>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</si>
  <si>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</si>
  <si>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</si>
  <si>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</si>
  <si>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</si>
  <si>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</si>
  <si>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</si>
  <si>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</si>
  <si>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</si>
  <si>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</si>
  <si>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</si>
  <si>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</si>
  <si>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</si>
  <si>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</si>
  <si>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</si>
  <si>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</si>
  <si>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</si>
  <si>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</si>
  <si>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</si>
  <si>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</si>
  <si>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</si>
  <si>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</si>
  <si>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</si>
  <si>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</si>
  <si>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</si>
  <si>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</si>
  <si>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</si>
  <si>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</si>
  <si>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</si>
  <si>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</si>
  <si>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</si>
  <si>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</si>
  <si>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</si>
  <si>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</si>
  <si>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</si>
  <si>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</si>
  <si>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</si>
  <si>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</si>
  <si>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</si>
  <si>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</si>
  <si>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</si>
  <si>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</si>
  <si>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</si>
  <si>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</si>
  <si>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</si>
  <si>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</si>
  <si>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</si>
  <si>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</si>
  <si>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</si>
  <si>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</si>
  <si>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</si>
  <si>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</si>
  <si>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</si>
  <si>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</si>
  <si>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</si>
  <si>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</si>
  <si>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</si>
  <si>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</si>
  <si>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</si>
  <si>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</si>
  <si>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</si>
  <si>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</si>
  <si>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</si>
  <si>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</si>
  <si>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</si>
  <si>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</si>
  <si>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</si>
  <si>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</si>
  <si>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</si>
  <si>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</si>
  <si>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</si>
  <si>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</si>
  <si>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</si>
  <si>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</si>
  <si>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</si>
  <si>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</si>
  <si>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</si>
  <si>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</si>
  <si>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</si>
  <si>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</si>
  <si>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</si>
  <si>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</si>
  <si>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</si>
  <si>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</si>
  <si>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</si>
  <si>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</si>
  <si>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</si>
  <si>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</si>
  <si>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</si>
  <si>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</si>
  <si>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</si>
  <si>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</si>
  <si>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</si>
  <si>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</si>
  <si>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</si>
  <si>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</si>
  <si>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</si>
  <si>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</si>
  <si>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</si>
  <si>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</si>
  <si>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</si>
  <si>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</si>
  <si>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</si>
  <si>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</si>
  <si>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</si>
  <si>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</si>
  <si>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</si>
  <si>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</si>
  <si>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</si>
  <si>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</si>
  <si>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</si>
  <si>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</si>
  <si>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</si>
  <si>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</si>
  <si>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</si>
  <si>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</si>
  <si>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</si>
  <si>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</si>
  <si>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</si>
  <si>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</si>
  <si>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</si>
  <si>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</si>
  <si>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</si>
  <si>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</si>
  <si>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</si>
  <si>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</si>
  <si>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</si>
  <si>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</si>
  <si>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</si>
  <si>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</si>
  <si>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</si>
  <si>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</si>
  <si>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</si>
  <si>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</si>
  <si>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</si>
  <si>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</si>
  <si>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</si>
  <si>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</si>
  <si>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</si>
  <si>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</si>
  <si>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</si>
  <si>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</si>
  <si>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</si>
  <si>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</si>
  <si>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</si>
  <si>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</si>
  <si>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</si>
  <si>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</si>
  <si>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</si>
  <si>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</si>
  <si>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</si>
  <si>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</si>
  <si>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</si>
  <si>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</si>
  <si>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</si>
  <si>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</si>
  <si>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</si>
  <si>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</si>
  <si>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</si>
  <si>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</si>
  <si>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</si>
  <si>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</si>
  <si>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</si>
  <si>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</si>
  <si>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</si>
  <si>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</si>
  <si>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</si>
  <si>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</si>
  <si>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</si>
  <si>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</si>
  <si>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</si>
  <si>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</si>
  <si>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</si>
  <si>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</si>
  <si>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</si>
  <si>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</si>
  <si>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</si>
  <si>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</si>
  <si>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</si>
  <si>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</si>
  <si>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</si>
  <si>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</si>
  <si>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</si>
  <si>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</si>
  <si>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</si>
  <si>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</si>
  <si>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</si>
  <si>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</si>
  <si>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</si>
  <si>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</si>
  <si>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</si>
  <si>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</si>
  <si>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</si>
  <si>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</si>
  <si>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</si>
  <si>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</si>
  <si>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</si>
  <si>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</si>
  <si>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</si>
  <si>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</si>
  <si>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</si>
  <si>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</si>
  <si>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</si>
  <si>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</si>
  <si>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</si>
  <si>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</si>
  <si>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</si>
  <si>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</si>
  <si>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</si>
  <si>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</si>
  <si>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</si>
  <si>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</si>
  <si>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</si>
  <si>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</si>
  <si>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</si>
  <si>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</si>
  <si>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</si>
  <si>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</si>
  <si>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</si>
  <si>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</si>
  <si>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</si>
  <si>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</si>
  <si>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</si>
  <si>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</si>
  <si>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</si>
  <si>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</si>
  <si>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</si>
  <si>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</si>
  <si>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</si>
  <si>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</si>
  <si>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</si>
  <si>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</si>
  <si>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</si>
  <si>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</si>
  <si>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</si>
  <si>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</si>
  <si>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</si>
  <si>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</si>
  <si>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</si>
  <si>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</si>
  <si>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</si>
  <si>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</si>
  <si>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</si>
  <si>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</si>
  <si>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</si>
  <si>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</si>
  <si>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</si>
  <si>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</si>
  <si>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</si>
  <si>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</si>
  <si>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</si>
  <si>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</si>
  <si>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</si>
  <si>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</si>
  <si>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</si>
  <si>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</si>
  <si>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</si>
  <si>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</si>
  <si>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</si>
  <si>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</si>
  <si>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</si>
  <si>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</si>
  <si>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</si>
  <si>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</si>
  <si>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</si>
  <si>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</si>
  <si>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</si>
  <si>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</si>
  <si>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</si>
  <si>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</si>
  <si>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</si>
  <si>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</si>
  <si>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</si>
  <si>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</si>
  <si>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</si>
  <si>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</si>
  <si>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</si>
  <si>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</si>
  <si>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</si>
  <si>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</si>
  <si>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</si>
  <si>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</si>
  <si>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</si>
  <si>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</si>
  <si>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</si>
  <si>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</si>
  <si>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</si>
  <si>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</si>
  <si>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</si>
  <si>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</si>
  <si>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</si>
  <si>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</si>
  <si>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</si>
  <si>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</si>
  <si>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</si>
  <si>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</si>
  <si>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</si>
  <si>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</si>
  <si>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</si>
  <si>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</si>
  <si>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</si>
  <si>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</si>
  <si>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</si>
  <si>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</si>
  <si>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</si>
  <si>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</si>
  <si>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</si>
  <si>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</si>
  <si>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</si>
  <si>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</si>
  <si>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</si>
  <si>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</si>
  <si>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</si>
  <si>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</si>
  <si>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</si>
  <si>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</si>
  <si>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</si>
  <si>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</si>
  <si>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</si>
  <si>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</si>
  <si>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</si>
  <si>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</si>
  <si>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</si>
  <si>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</si>
  <si>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</si>
  <si>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</si>
  <si>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</si>
  <si>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</si>
  <si>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</si>
  <si>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</si>
  <si>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</si>
  <si>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</si>
  <si>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</si>
  <si>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</si>
  <si>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</si>
  <si>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</si>
  <si>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</si>
  <si>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</si>
  <si>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</si>
  <si>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</si>
  <si>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</si>
  <si>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</si>
  <si>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</si>
  <si>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</si>
  <si>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</si>
  <si>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</si>
  <si>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</si>
  <si>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</si>
  <si>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</si>
  <si>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</si>
  <si>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</si>
  <si>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</si>
  <si>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</si>
  <si>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</si>
  <si>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</si>
  <si>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</si>
  <si>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</si>
  <si>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</si>
  <si>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</si>
  <si>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</si>
  <si>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</si>
  <si>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</si>
  <si>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</si>
  <si>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</si>
  <si>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</si>
  <si>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</si>
  <si>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</si>
  <si>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</si>
  <si>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</si>
  <si>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</si>
  <si>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</si>
  <si>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</si>
  <si>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</si>
  <si>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</si>
  <si>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</si>
  <si>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</si>
  <si>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</si>
  <si>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</si>
  <si>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</si>
  <si>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</si>
  <si>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</si>
  <si>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</si>
  <si>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</si>
  <si>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</si>
  <si>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</si>
  <si>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</si>
  <si>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</si>
  <si>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</si>
  <si>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</si>
  <si>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</si>
  <si>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</si>
  <si>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</si>
  <si>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</si>
  <si>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</si>
  <si>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</si>
  <si>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</si>
  <si>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</si>
  <si>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</si>
  <si>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</si>
  <si>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</si>
  <si>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</si>
  <si>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</si>
  <si>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</si>
  <si>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</si>
  <si>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</si>
  <si>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</si>
  <si>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</si>
  <si>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</si>
  <si>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</si>
  <si>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</si>
  <si>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</si>
  <si>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</si>
  <si>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</si>
  <si>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</si>
  <si>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</si>
  <si>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</si>
  <si>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</si>
  <si>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</si>
  <si>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</si>
  <si>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</si>
  <si>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</si>
  <si>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</si>
  <si>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</si>
  <si>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</si>
  <si>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</si>
  <si>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</si>
  <si>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</si>
  <si>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</si>
  <si>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</si>
  <si>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</si>
  <si>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</si>
  <si>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</si>
  <si>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</si>
  <si>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</si>
  <si>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</si>
  <si>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</si>
  <si>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</si>
  <si>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</si>
  <si>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</si>
  <si>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</si>
  <si>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</si>
  <si>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</si>
  <si>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</si>
  <si>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</si>
  <si>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</si>
  <si>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</si>
  <si>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</si>
  <si>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</si>
  <si>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</si>
  <si>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</si>
  <si>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</si>
  <si>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</si>
  <si>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</si>
  <si>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</si>
  <si>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</si>
  <si>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</si>
  <si>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</si>
  <si>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</si>
  <si>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</si>
  <si>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</si>
  <si>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</si>
  <si>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</si>
  <si>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</si>
  <si>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</si>
  <si>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</si>
  <si>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</si>
  <si>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</si>
  <si>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</si>
  <si>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</si>
  <si>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</si>
  <si>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</si>
  <si>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</si>
  <si>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</si>
  <si>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</si>
  <si>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</si>
  <si>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</si>
  <si>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</si>
  <si>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</si>
  <si>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</si>
  <si>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</si>
  <si>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</si>
  <si>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</si>
  <si>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</si>
  <si>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</si>
  <si>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</si>
  <si>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</si>
  <si>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</si>
  <si>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</si>
  <si>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</si>
  <si>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</si>
  <si>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</si>
  <si>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</si>
  <si>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</si>
  <si>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</si>
  <si>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</si>
  <si>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</si>
  <si>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</si>
  <si>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</si>
  <si>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</si>
  <si>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</si>
  <si>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</si>
  <si>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</si>
  <si>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</si>
  <si>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</si>
  <si>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</si>
  <si>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</si>
  <si>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</si>
  <si>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</si>
  <si>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</si>
  <si>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</si>
  <si>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</si>
  <si>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</si>
  <si>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</si>
  <si>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</si>
  <si>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</si>
  <si>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</si>
  <si>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</si>
  <si>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</si>
  <si>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</si>
  <si>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</si>
  <si>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</si>
  <si>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</si>
  <si>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</si>
  <si>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</si>
  <si>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</si>
  <si>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</si>
  <si>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</si>
  <si>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</si>
  <si>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</si>
  <si>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</si>
  <si>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</si>
  <si>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</si>
  <si>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</si>
  <si>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</si>
  <si>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</si>
  <si>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</si>
  <si>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</si>
  <si>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</si>
  <si>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</si>
  <si>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</si>
  <si>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</si>
  <si>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</si>
  <si>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</si>
  <si>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</si>
  <si>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</si>
  <si>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</si>
  <si>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</si>
  <si>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</si>
  <si>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</si>
  <si>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</si>
  <si>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</si>
  <si>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</si>
  <si>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</si>
  <si>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</si>
  <si>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</si>
  <si>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</si>
  <si>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</si>
  <si>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</si>
  <si>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</si>
  <si>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</si>
  <si>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</si>
  <si>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</si>
  <si>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</si>
  <si>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</si>
  <si>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</si>
  <si>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</si>
  <si>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</si>
  <si>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</si>
  <si>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</si>
  <si>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</si>
  <si>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</si>
  <si>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</si>
  <si>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</si>
  <si>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</si>
  <si>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</si>
  <si>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</si>
  <si>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</si>
  <si>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</si>
  <si>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</si>
  <si>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</si>
  <si>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</si>
  <si>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</si>
  <si>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</si>
  <si>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</si>
  <si>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</si>
  <si>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</si>
  <si>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</si>
  <si>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</si>
  <si>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</si>
  <si>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</si>
  <si>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</si>
  <si>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</si>
  <si>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</si>
  <si>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</si>
  <si>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</si>
  <si>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</si>
  <si>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</si>
  <si>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</si>
  <si>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</si>
  <si>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</si>
  <si>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</si>
  <si>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</si>
  <si>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</si>
  <si>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</si>
  <si>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</si>
  <si>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</si>
  <si>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</si>
  <si>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</si>
  <si>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</si>
  <si>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</si>
  <si>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</si>
  <si>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</si>
  <si>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</si>
  <si>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</si>
  <si>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</si>
  <si>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</si>
  <si>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</si>
  <si>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</si>
  <si>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</si>
  <si>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</si>
  <si>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</si>
  <si>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</si>
  <si>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</si>
  <si>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</si>
  <si>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</si>
  <si>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</si>
  <si>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</si>
  <si>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</si>
  <si>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</si>
  <si>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</si>
  <si>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</si>
  <si>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</si>
  <si>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</si>
  <si>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</si>
  <si>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</si>
  <si>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</si>
  <si>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</si>
  <si>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</si>
  <si>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</si>
  <si>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</si>
  <si>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</si>
  <si>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</si>
  <si>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</si>
  <si>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</si>
  <si>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</si>
  <si>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</si>
  <si>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</si>
  <si>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</si>
  <si>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</si>
  <si>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</si>
  <si>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</si>
  <si>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</si>
  <si>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</si>
  <si>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</si>
  <si>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</si>
  <si>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</si>
  <si>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</si>
  <si>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</si>
  <si>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</si>
  <si>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</si>
  <si>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</si>
  <si>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</si>
  <si>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</si>
  <si>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</si>
  <si>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</si>
  <si>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</si>
  <si>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</si>
  <si>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</si>
  <si>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</si>
  <si>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</si>
  <si>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</si>
  <si>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</si>
  <si>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</si>
  <si>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</si>
  <si>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</si>
  <si>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</si>
  <si>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</si>
  <si>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</si>
  <si>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</si>
  <si>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</si>
  <si>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</si>
  <si>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</si>
  <si>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</si>
  <si>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</si>
  <si>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</si>
  <si>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</si>
  <si>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</si>
  <si>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</si>
  <si>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</si>
  <si>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</si>
  <si>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</si>
  <si>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</si>
  <si>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</si>
  <si>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</si>
  <si>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</si>
  <si>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</si>
  <si>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</si>
  <si>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</si>
  <si>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</si>
  <si>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</si>
  <si>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</si>
  <si>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</si>
  <si>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</si>
  <si>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</si>
  <si>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</si>
  <si>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</si>
  <si>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</si>
  <si>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</si>
  <si>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</si>
  <si>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</si>
  <si>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</si>
  <si>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</si>
  <si>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</si>
  <si>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</si>
  <si>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</si>
  <si>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</si>
  <si>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</si>
  <si>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</si>
  <si>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</si>
  <si>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</si>
  <si>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</si>
  <si>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</si>
  <si>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</si>
  <si>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</si>
  <si>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</si>
  <si>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</si>
  <si>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</si>
  <si>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</si>
  <si>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</si>
  <si>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</si>
  <si>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</si>
  <si>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</si>
  <si>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</si>
  <si>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</si>
  <si>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</si>
  <si>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</si>
  <si>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</si>
  <si>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</si>
  <si>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</si>
  <si>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</si>
  <si>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</si>
  <si>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</si>
  <si>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</si>
  <si>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</si>
  <si>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</si>
  <si>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</si>
  <si>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</si>
  <si>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</si>
  <si>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</si>
  <si>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</si>
  <si>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</si>
  <si>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</si>
  <si>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</si>
  <si>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</si>
  <si>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</si>
  <si>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</si>
  <si>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</si>
  <si>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</si>
  <si>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</si>
  <si>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</si>
  <si>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</si>
  <si>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</si>
  <si>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</si>
  <si>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</si>
  <si>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</si>
  <si>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</si>
  <si>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</si>
  <si>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</si>
  <si>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</si>
  <si>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</si>
  <si>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</si>
  <si>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</si>
  <si>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</si>
  <si>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</si>
  <si>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</si>
  <si>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</si>
  <si>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</si>
  <si>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</si>
  <si>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</si>
  <si>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</si>
  <si>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</si>
  <si>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</si>
  <si>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</si>
  <si>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</si>
  <si>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</si>
  <si>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</si>
  <si>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</si>
  <si>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</si>
  <si>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</si>
  <si>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</si>
  <si>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</si>
  <si>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</si>
  <si>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</si>
  <si>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</si>
  <si>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</si>
  <si>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</si>
  <si>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</si>
  <si>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</si>
  <si>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</si>
  <si>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</si>
  <si>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</si>
  <si>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</si>
  <si>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</si>
  <si>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</si>
  <si>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</si>
  <si>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</si>
  <si>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</si>
  <si>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</si>
  <si>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</si>
  <si>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</si>
  <si>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</si>
  <si>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</si>
  <si>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</si>
  <si>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</si>
  <si>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</si>
  <si>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</si>
  <si>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</si>
  <si>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</si>
  <si>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</si>
  <si>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</si>
  <si>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</si>
  <si>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</si>
  <si>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</si>
  <si>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</si>
  <si>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</si>
  <si>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</si>
  <si>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</si>
  <si>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</si>
  <si>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</si>
  <si>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</si>
  <si>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</si>
  <si>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</si>
  <si>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</si>
  <si>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</si>
  <si>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</si>
  <si>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</si>
  <si>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</si>
  <si>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</si>
  <si>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</si>
  <si>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</si>
  <si>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</si>
  <si>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</si>
  <si>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</si>
  <si>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</si>
  <si>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</si>
  <si>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</si>
  <si>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</si>
  <si>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</si>
  <si>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</si>
  <si>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</si>
  <si>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</si>
  <si>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</si>
  <si>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</si>
  <si>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</si>
  <si>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</si>
  <si>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</si>
  <si>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</si>
  <si>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</si>
  <si>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</si>
  <si>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</si>
  <si>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</si>
  <si>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</si>
  <si>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</si>
  <si>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</si>
  <si>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</si>
  <si>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</si>
  <si>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</si>
  <si>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</si>
  <si>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</si>
  <si>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</si>
  <si>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</si>
  <si>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</si>
  <si>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</si>
  <si>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</si>
  <si>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</si>
  <si>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</si>
  <si>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</si>
  <si>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</si>
  <si>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</si>
  <si>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</si>
  <si>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</si>
  <si>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</si>
  <si>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</si>
  <si>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</si>
  <si>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</si>
  <si>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</si>
  <si>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</si>
  <si>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</si>
  <si>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</si>
  <si>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</si>
  <si>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</si>
  <si>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</si>
  <si>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</si>
  <si>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</si>
  <si>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</si>
  <si>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</si>
  <si>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</si>
  <si>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</si>
  <si>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</si>
  <si>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</si>
  <si>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</si>
  <si>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</si>
  <si>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</si>
  <si>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</si>
  <si>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</si>
  <si>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</si>
  <si>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</si>
  <si>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</si>
  <si>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</si>
  <si>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</si>
  <si>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</si>
  <si>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</si>
  <si>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</si>
  <si>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</si>
  <si>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</si>
  <si>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</si>
  <si>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</si>
  <si>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</si>
  <si>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</si>
  <si>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</si>
  <si>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</si>
  <si>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</si>
  <si>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</si>
  <si>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</si>
  <si>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</si>
  <si>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</si>
  <si>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</si>
  <si>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</si>
  <si>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</si>
  <si>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</si>
  <si>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</si>
  <si>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</si>
  <si>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</si>
  <si>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</si>
  <si>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</si>
  <si>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</si>
  <si>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</si>
  <si>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</si>
  <si>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</si>
  <si>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</si>
  <si>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</si>
  <si>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</si>
  <si>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</si>
  <si>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</si>
  <si>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</si>
  <si>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</si>
  <si>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</si>
  <si>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</si>
  <si>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</si>
  <si>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</si>
  <si>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</si>
  <si>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</si>
  <si>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</si>
  <si>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</si>
  <si>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</si>
  <si>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</si>
  <si>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</si>
  <si>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</si>
  <si>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</si>
  <si>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</si>
  <si>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</si>
  <si>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</si>
  <si>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</si>
  <si>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</si>
  <si>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</si>
  <si>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</si>
  <si>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</si>
  <si>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</si>
  <si>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</si>
  <si>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</si>
  <si>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</si>
  <si>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</si>
  <si>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</si>
  <si>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</si>
  <si>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</si>
  <si>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</si>
  <si>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</si>
  <si>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</si>
  <si>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</si>
  <si>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</si>
  <si>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</si>
  <si>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</si>
  <si>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</si>
  <si>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</si>
  <si>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</si>
  <si>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</si>
  <si>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</si>
  <si>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</si>
  <si>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</si>
  <si>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</si>
  <si>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</si>
  <si>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</si>
  <si>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</si>
  <si>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</si>
  <si>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</si>
  <si>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</si>
  <si>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</si>
  <si>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</si>
  <si>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</si>
  <si>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</si>
  <si>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</si>
  <si>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</si>
  <si>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</si>
  <si>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</si>
  <si>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</si>
  <si>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</si>
  <si>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</si>
  <si>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</si>
  <si>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</si>
  <si>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</si>
  <si>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</si>
  <si>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</si>
  <si>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</si>
  <si>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</si>
  <si>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</si>
  <si>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</si>
  <si>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</si>
  <si>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</si>
  <si>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</si>
  <si>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</si>
  <si>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</si>
  <si>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</si>
  <si>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</si>
  <si>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</si>
  <si>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</si>
  <si>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</si>
  <si>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</si>
  <si>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</si>
  <si>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</si>
  <si>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</si>
  <si>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</si>
  <si>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</si>
  <si>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</si>
  <si>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</si>
  <si>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</si>
  <si>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</si>
  <si>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</si>
  <si>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</si>
  <si>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</si>
  <si>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</si>
  <si>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</si>
  <si>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</si>
  <si>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</si>
  <si>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</si>
  <si>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</si>
  <si>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</si>
  <si>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</si>
  <si>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</si>
  <si>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</si>
  <si>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</si>
  <si>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</si>
  <si>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</si>
  <si>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</si>
  <si>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</si>
  <si>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</si>
  <si>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</si>
  <si>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</si>
  <si>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</si>
  <si>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</si>
  <si>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</si>
  <si>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</si>
  <si>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</si>
  <si>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</si>
  <si>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</si>
  <si>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</si>
  <si>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</si>
  <si>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</si>
  <si>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</si>
  <si>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</si>
  <si>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</si>
  <si>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</si>
  <si>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</si>
  <si>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</si>
  <si>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</si>
  <si>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</si>
  <si>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</si>
  <si>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</si>
  <si>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</si>
  <si>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</si>
  <si>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</si>
  <si>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</si>
  <si>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</si>
  <si>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</si>
  <si>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</si>
  <si>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</si>
  <si>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</si>
  <si>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</si>
  <si>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</si>
  <si>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</si>
  <si>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</si>
  <si>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</si>
  <si>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</si>
  <si>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</si>
  <si>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</si>
  <si>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</si>
  <si>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</si>
  <si>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</si>
  <si>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</si>
  <si>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</si>
  <si>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</si>
  <si>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</si>
  <si>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</si>
  <si>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</si>
  <si>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</si>
  <si>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</si>
  <si>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</si>
  <si>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</si>
  <si>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</si>
  <si>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</si>
  <si>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</si>
  <si>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</si>
  <si>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</si>
  <si>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</si>
  <si>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</si>
  <si>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</si>
  <si>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</si>
  <si>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</si>
  <si>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</si>
  <si>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</si>
  <si>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</si>
  <si>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</si>
  <si>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</si>
  <si>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</si>
  <si>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</si>
  <si>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</si>
  <si>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</si>
  <si>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</si>
  <si>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</si>
  <si>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</si>
  <si>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</si>
  <si>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</si>
  <si>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</si>
  <si>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</si>
  <si>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</si>
  <si>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</si>
  <si>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</si>
  <si>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</si>
  <si>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</si>
  <si>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</si>
  <si>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</si>
  <si>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</si>
  <si>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</si>
  <si>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</si>
  <si>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</si>
  <si>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</si>
  <si>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</si>
  <si>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</si>
  <si>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</si>
  <si>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</si>
  <si>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</si>
  <si>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</si>
  <si>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</si>
  <si>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</si>
  <si>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</si>
  <si>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</si>
  <si>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</si>
  <si>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</si>
  <si>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</si>
  <si>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</si>
  <si>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</si>
  <si>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</si>
  <si>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</si>
  <si>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</si>
  <si>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</si>
  <si>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</si>
  <si>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</si>
  <si>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</si>
  <si>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</si>
  <si>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</si>
  <si>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</si>
  <si>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</si>
  <si>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</si>
  <si>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</si>
  <si>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</si>
  <si>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</si>
  <si>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</si>
  <si>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</si>
  <si>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</si>
  <si>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</si>
  <si>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</si>
  <si>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</si>
  <si>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</si>
  <si>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</si>
  <si>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</si>
  <si>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</si>
  <si>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</si>
  <si>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</si>
  <si>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</si>
  <si>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</si>
  <si>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</si>
  <si>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</si>
  <si>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</si>
  <si>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</si>
  <si>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</si>
  <si>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</si>
  <si>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</si>
  <si>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</si>
  <si>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</si>
  <si>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</si>
  <si>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</si>
  <si>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</si>
  <si>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</si>
  <si>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</si>
  <si>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</si>
  <si>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</si>
  <si>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</si>
  <si>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</si>
  <si>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</si>
  <si>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</si>
  <si>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</si>
  <si>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</si>
  <si>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</si>
  <si>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</si>
  <si>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</si>
  <si>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</si>
  <si>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</si>
  <si>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</si>
  <si>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</si>
  <si>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</si>
  <si>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</si>
  <si>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</si>
  <si>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</si>
  <si>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</si>
  <si>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</si>
  <si>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</si>
  <si>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</si>
  <si>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</si>
  <si>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</si>
  <si>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</si>
  <si>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</si>
  <si>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</si>
  <si>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</si>
  <si>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</si>
  <si>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</si>
  <si>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</si>
  <si>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</si>
  <si>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</si>
  <si>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</si>
  <si>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</si>
  <si>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</si>
  <si>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</si>
  <si>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</si>
  <si>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</si>
  <si>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</si>
  <si>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</si>
  <si>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</si>
  <si>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</si>
  <si>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</si>
  <si>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</si>
  <si>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</si>
  <si>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</si>
  <si>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</si>
  <si>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</si>
  <si>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</si>
  <si>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</si>
  <si>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</si>
  <si>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</si>
  <si>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</si>
  <si>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</si>
  <si>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</si>
  <si>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</si>
  <si>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</si>
  <si>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</si>
  <si>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</si>
  <si>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</si>
  <si>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</si>
  <si>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</si>
  <si>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</si>
  <si>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</si>
  <si>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</si>
  <si>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</si>
  <si>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</si>
  <si>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</si>
  <si>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</si>
  <si>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</si>
  <si>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</si>
  <si>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</si>
  <si>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</si>
  <si>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</si>
  <si>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</si>
  <si>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</si>
  <si>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</si>
  <si>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</si>
  <si>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</si>
  <si>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</si>
  <si>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</si>
  <si>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</si>
  <si>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</si>
  <si>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</si>
  <si>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</si>
  <si>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</si>
  <si>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</si>
  <si>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</si>
  <si>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</si>
  <si>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</si>
  <si>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</si>
  <si>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</si>
  <si>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</si>
  <si>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</si>
  <si>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</si>
  <si>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</si>
  <si>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</si>
  <si>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</si>
  <si>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</si>
  <si>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</si>
  <si>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</si>
  <si>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</si>
  <si>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</si>
  <si>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</si>
  <si>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</si>
  <si>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</si>
  <si>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</si>
  <si>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</si>
  <si>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</si>
  <si>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</si>
  <si>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</si>
  <si>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</si>
  <si>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</si>
  <si>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</si>
  <si>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</si>
  <si>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</si>
  <si>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</si>
  <si>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</si>
  <si>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</si>
  <si>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</si>
  <si>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</si>
  <si>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</si>
  <si>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</si>
  <si>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</si>
  <si>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</si>
  <si>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</si>
  <si>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</si>
  <si>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</si>
  <si>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</si>
  <si>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</si>
  <si>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</si>
  <si>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</si>
  <si>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</si>
  <si>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</si>
  <si>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</si>
  <si>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</si>
  <si>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</si>
  <si>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</si>
  <si>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</si>
  <si>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</si>
  <si>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</si>
  <si>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</si>
  <si>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</si>
  <si>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</si>
  <si>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</si>
  <si>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</si>
  <si>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</si>
  <si>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</si>
  <si>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</si>
  <si>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</si>
  <si>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</si>
  <si>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</si>
  <si>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</si>
  <si>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</si>
  <si>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</si>
  <si>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</si>
  <si>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</si>
  <si>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</si>
  <si>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</si>
  <si>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</si>
  <si>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</si>
  <si>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</si>
  <si>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</si>
  <si>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</si>
  <si>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</si>
  <si>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</si>
  <si>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</si>
  <si>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</si>
  <si>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</si>
  <si>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</si>
  <si>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</si>
  <si>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</si>
  <si>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</si>
  <si>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</si>
  <si>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</si>
  <si>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</si>
  <si>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</si>
  <si>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</si>
  <si>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</si>
  <si>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</si>
  <si>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</si>
  <si>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</si>
  <si>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</si>
  <si>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</si>
  <si>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</si>
  <si>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</si>
  <si>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</si>
  <si>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</si>
  <si>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</si>
  <si>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</si>
  <si>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</si>
  <si>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</si>
  <si>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</si>
  <si>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</si>
  <si>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</si>
  <si>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</si>
  <si>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</si>
  <si>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</si>
  <si>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</si>
  <si>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</si>
  <si>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</si>
  <si>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</si>
  <si>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</si>
  <si>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</si>
  <si>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</si>
  <si>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</si>
  <si>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</si>
  <si>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</si>
  <si>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</si>
  <si>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</si>
  <si>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</si>
  <si>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</si>
  <si>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</si>
  <si>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</si>
  <si>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</si>
  <si>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</si>
  <si>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</si>
  <si>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</si>
  <si>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</si>
  <si>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</si>
  <si>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</si>
  <si>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</si>
  <si>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</si>
  <si>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</si>
  <si>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</si>
  <si>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</si>
  <si>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</si>
  <si>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</si>
  <si>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</si>
  <si>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</si>
  <si>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</si>
  <si>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</si>
  <si>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</si>
  <si>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</si>
  <si>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</si>
  <si>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</si>
  <si>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</si>
  <si>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</si>
  <si>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</si>
  <si>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</si>
  <si>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</si>
  <si>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</si>
  <si>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</si>
  <si>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</si>
  <si>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</si>
  <si>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</si>
  <si>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</si>
  <si>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</si>
  <si>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</si>
  <si>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</si>
  <si>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</si>
  <si>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</si>
  <si>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</si>
  <si>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</si>
  <si>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</si>
  <si>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</si>
  <si>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</si>
  <si>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</si>
  <si>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</si>
  <si>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</si>
  <si>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</si>
  <si>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</si>
  <si>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</si>
  <si>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</si>
  <si>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</si>
  <si>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</si>
  <si>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</si>
  <si>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</si>
  <si>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</si>
  <si>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</si>
  <si>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</si>
  <si>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</si>
  <si>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</si>
  <si>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</si>
  <si>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</si>
  <si>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</si>
  <si>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</si>
  <si>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</si>
  <si>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</si>
  <si>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</si>
  <si>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</si>
  <si>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</si>
  <si>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</si>
  <si>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</si>
  <si>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</si>
  <si>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</si>
  <si>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</si>
  <si>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</si>
  <si>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</si>
  <si>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</si>
  <si>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</si>
  <si>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</si>
  <si>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</si>
  <si>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</si>
  <si>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</si>
  <si>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</si>
  <si>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</si>
  <si>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</si>
  <si>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</si>
  <si>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</si>
  <si>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</si>
  <si>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</si>
  <si>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</si>
  <si>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</si>
  <si>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</si>
  <si>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</si>
  <si>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</si>
  <si>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</si>
  <si>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</si>
  <si>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</si>
  <si>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</si>
  <si>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</si>
  <si>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</si>
  <si>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</si>
  <si>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</si>
  <si>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</si>
  <si>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</si>
  <si>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</si>
  <si>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</si>
  <si>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</si>
  <si>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</si>
  <si>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</si>
  <si>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</si>
  <si>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</si>
  <si>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</si>
  <si>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</si>
  <si>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</si>
  <si>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</si>
  <si>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</si>
  <si>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</si>
  <si>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</si>
  <si>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</si>
  <si>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</si>
  <si>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</si>
  <si>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</si>
  <si>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</si>
  <si>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</si>
  <si>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</si>
  <si>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</si>
  <si>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</si>
  <si>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</si>
  <si>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</si>
  <si>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</si>
  <si>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</si>
  <si>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</si>
  <si>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</si>
  <si>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</si>
  <si>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</si>
  <si>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</si>
  <si>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</si>
  <si>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</si>
  <si>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</si>
  <si>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</si>
  <si>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</si>
  <si>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</si>
  <si>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</si>
  <si>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</si>
  <si>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</si>
  <si>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</si>
  <si>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</si>
  <si>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</si>
  <si>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</si>
  <si>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</si>
  <si>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</si>
  <si>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</si>
  <si>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</si>
  <si>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</si>
  <si>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</si>
  <si>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</si>
  <si>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</si>
  <si>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</si>
  <si>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</si>
  <si>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</si>
  <si>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</si>
  <si>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</si>
  <si>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</si>
  <si>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</si>
  <si>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</si>
  <si>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</si>
  <si>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</si>
  <si>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</si>
  <si>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</si>
  <si>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</si>
  <si>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</si>
  <si>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</si>
  <si>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</si>
  <si>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</si>
  <si>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</si>
  <si>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</si>
  <si>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</si>
  <si>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</si>
  <si>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</si>
  <si>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</si>
  <si>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</si>
  <si>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</si>
  <si>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</si>
  <si>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</si>
  <si>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</si>
  <si>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</si>
  <si>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</si>
  <si>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</si>
  <si>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</si>
  <si>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</si>
  <si>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</si>
  <si>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</si>
  <si>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</si>
  <si>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</si>
  <si>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</si>
  <si>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</si>
  <si>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</si>
  <si>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</si>
  <si>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</si>
  <si>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</si>
  <si>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</si>
  <si>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</si>
  <si>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</si>
  <si>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</si>
  <si>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</si>
  <si>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</si>
  <si>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</si>
  <si>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</si>
  <si>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</si>
  <si>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</si>
  <si>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</si>
  <si>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</si>
  <si>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</si>
  <si>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</si>
  <si>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</si>
  <si>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</si>
  <si>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</si>
  <si>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</si>
  <si>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</si>
  <si>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</si>
  <si>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</si>
  <si>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</si>
  <si>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</si>
  <si>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</si>
  <si>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</si>
  <si>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</si>
  <si>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</si>
  <si>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</si>
  <si>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</si>
  <si>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</si>
  <si>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</si>
  <si>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</si>
  <si>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</si>
  <si>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</si>
  <si>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</si>
  <si>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</si>
  <si>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</si>
  <si>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</si>
  <si>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</si>
  <si>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</si>
  <si>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</si>
  <si>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</si>
  <si>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</si>
  <si>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</si>
  <si>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</si>
  <si>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</si>
  <si>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</si>
  <si>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</si>
  <si>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</si>
  <si>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</si>
  <si>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</si>
  <si>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</si>
  <si>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</si>
  <si>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</si>
  <si>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</si>
  <si>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</si>
  <si>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</si>
  <si>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</si>
  <si>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</si>
  <si>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</si>
  <si>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</si>
  <si>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</si>
  <si>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</si>
  <si>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</si>
  <si>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</si>
  <si>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</si>
  <si>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</si>
  <si>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</si>
  <si>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</si>
  <si>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</si>
  <si>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</si>
  <si>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</si>
  <si>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</si>
  <si>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</si>
  <si>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</si>
  <si>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</si>
  <si>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</si>
  <si>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</si>
  <si>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</si>
  <si>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</si>
  <si>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</si>
  <si>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</si>
  <si>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</si>
  <si>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</si>
  <si>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</si>
  <si>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</si>
  <si>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</si>
  <si>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</si>
  <si>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</si>
  <si>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</si>
  <si>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</si>
  <si>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</si>
  <si>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</si>
  <si>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</si>
  <si>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</si>
  <si>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</si>
  <si>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</si>
  <si>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</si>
  <si>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</si>
  <si>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</si>
  <si>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</si>
  <si>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</si>
  <si>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</si>
  <si>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</si>
  <si>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</si>
  <si>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</si>
  <si>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</si>
  <si>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</si>
  <si>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</si>
  <si>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</si>
  <si>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</si>
  <si>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</si>
  <si>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</si>
  <si>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</si>
  <si>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</si>
  <si>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</si>
  <si>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</si>
  <si>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</si>
  <si>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</si>
  <si>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</si>
  <si>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</si>
  <si>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</si>
  <si>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</si>
  <si>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</si>
  <si>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</si>
  <si>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</si>
  <si>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</si>
  <si>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</si>
  <si>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</si>
  <si>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</si>
  <si>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</si>
  <si>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</si>
  <si>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</si>
  <si>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</si>
  <si>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</si>
  <si>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</si>
  <si>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</si>
  <si>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</si>
  <si>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</si>
  <si>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</si>
  <si>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</si>
  <si>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</si>
  <si>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</si>
  <si>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</si>
  <si>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</si>
  <si>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</si>
  <si>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</si>
  <si>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</si>
  <si>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</si>
  <si>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</si>
  <si>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</si>
  <si>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</si>
  <si>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</si>
  <si>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</si>
  <si>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</si>
  <si>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</si>
  <si>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</si>
  <si>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</si>
  <si>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</si>
  <si>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</si>
  <si>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</si>
  <si>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</si>
  <si>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</si>
  <si>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</si>
  <si>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</si>
  <si>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</si>
  <si>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</si>
  <si>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</si>
  <si>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</si>
  <si>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</si>
  <si>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</si>
  <si>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</si>
  <si>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</si>
  <si>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</si>
  <si>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</si>
  <si>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</si>
  <si>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</si>
  <si>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</si>
  <si>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</si>
  <si>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</si>
  <si>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</si>
  <si>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</si>
  <si>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</si>
  <si>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</si>
  <si>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</si>
  <si>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</si>
  <si>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</si>
  <si>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</si>
  <si>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</si>
  <si>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</si>
  <si>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</si>
  <si>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</si>
  <si>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</si>
  <si>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</si>
  <si>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</si>
  <si>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</si>
  <si>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</si>
  <si>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</si>
  <si>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</si>
  <si>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</si>
  <si>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</si>
  <si>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</si>
  <si>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</si>
  <si>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</si>
  <si>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</si>
  <si>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</si>
  <si>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</si>
  <si>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</si>
  <si>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</si>
  <si>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</si>
  <si>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</si>
  <si>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</si>
  <si>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</si>
  <si>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</si>
  <si>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</si>
  <si>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</si>
  <si>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</si>
  <si>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</si>
  <si>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</si>
  <si>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</si>
  <si>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</si>
  <si>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</si>
  <si>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</si>
  <si>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</si>
  <si>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</si>
  <si>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</si>
  <si>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</si>
  <si>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</si>
  <si>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</si>
  <si>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</si>
  <si>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</si>
  <si>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</si>
  <si>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</si>
  <si>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</si>
  <si>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</si>
  <si>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</si>
  <si>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</si>
  <si>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</si>
  <si>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</si>
  <si>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</si>
  <si>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</si>
  <si>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</si>
  <si>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</si>
  <si>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</si>
  <si>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</si>
  <si>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</si>
  <si>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</si>
  <si>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</si>
  <si>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</si>
  <si>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</si>
  <si>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</si>
  <si>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</si>
  <si>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</si>
  <si>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</si>
  <si>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</si>
  <si>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</si>
  <si>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</si>
  <si>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</si>
  <si>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</si>
  <si>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</si>
  <si>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</si>
  <si>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</si>
  <si>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</si>
  <si>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</si>
  <si>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</si>
  <si>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</si>
  <si>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</si>
  <si>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</si>
  <si>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</si>
  <si>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</si>
  <si>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</si>
  <si>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</si>
  <si>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</si>
  <si>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</si>
  <si>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</si>
  <si>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</si>
  <si>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</si>
  <si>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</si>
  <si>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</si>
  <si>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</si>
  <si>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</si>
  <si>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</si>
  <si>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</si>
  <si>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</si>
  <si>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</si>
  <si>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</si>
  <si>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</si>
  <si>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</si>
  <si>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</si>
  <si>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</si>
  <si>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</si>
  <si>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</si>
  <si>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</si>
  <si>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</si>
  <si>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</si>
  <si>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</si>
  <si>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</si>
  <si>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</si>
  <si>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</si>
  <si>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</si>
  <si>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</si>
  <si>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</si>
  <si>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</si>
  <si>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</si>
  <si>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</si>
  <si>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</si>
  <si>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</si>
  <si>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</si>
  <si>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</si>
  <si>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</si>
  <si>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</si>
  <si>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</si>
  <si>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</si>
  <si>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</si>
  <si>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</si>
  <si>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</si>
  <si>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</si>
  <si>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</si>
  <si>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</si>
  <si>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</si>
  <si>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</si>
  <si>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</si>
  <si>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</si>
  <si>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</si>
  <si>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</si>
  <si>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</si>
  <si>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</si>
  <si>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</si>
  <si>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</si>
  <si>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</si>
  <si>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</si>
  <si>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</si>
  <si>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</si>
  <si>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</si>
  <si>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</si>
  <si>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</si>
  <si>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</si>
  <si>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</si>
  <si>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</si>
  <si>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</si>
  <si>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</si>
  <si>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</si>
  <si>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</si>
  <si>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</si>
  <si>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</si>
  <si>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</si>
  <si>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</si>
  <si>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</si>
  <si>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</si>
  <si>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</si>
  <si>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</si>
  <si>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</si>
  <si>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</si>
  <si>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</si>
  <si>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</si>
  <si>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</si>
  <si>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</si>
  <si>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</si>
  <si>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</si>
  <si>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</si>
  <si>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</si>
  <si>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</si>
  <si>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</si>
  <si>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</si>
  <si>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</si>
  <si>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</si>
  <si>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</si>
  <si>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</si>
  <si>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</si>
  <si>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</si>
  <si>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</si>
  <si>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</si>
  <si>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</si>
  <si>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</si>
  <si>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</si>
  <si>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</si>
  <si>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</si>
  <si>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</si>
  <si>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</si>
  <si>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</si>
  <si>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</si>
  <si>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</si>
  <si>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</si>
  <si>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</si>
  <si>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</si>
  <si>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</si>
  <si>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</si>
  <si>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</si>
  <si>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</si>
  <si>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</si>
  <si>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</si>
  <si>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</si>
  <si>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</si>
  <si>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</si>
  <si>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</si>
  <si>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</si>
  <si>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</si>
  <si>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</si>
  <si>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</si>
  <si>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</si>
  <si>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</si>
  <si>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</si>
  <si>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</si>
  <si>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</si>
  <si>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</si>
  <si>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</si>
  <si>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</si>
  <si>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</si>
  <si>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</si>
  <si>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</si>
  <si>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</si>
  <si>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</si>
  <si>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</si>
  <si>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</si>
  <si>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</si>
  <si>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</si>
  <si>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</si>
  <si>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</si>
  <si>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</si>
  <si>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</si>
  <si>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</si>
  <si>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</si>
  <si>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</si>
  <si>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</si>
  <si>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</si>
  <si>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</si>
  <si>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</si>
  <si>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</si>
  <si>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</si>
  <si>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</si>
  <si>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</si>
  <si>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</si>
  <si>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</si>
  <si>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</si>
  <si>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</si>
  <si>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</si>
  <si>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</si>
  <si>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</si>
  <si>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</si>
  <si>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</si>
  <si>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</si>
  <si>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</si>
  <si>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</si>
  <si>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</si>
  <si>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</si>
  <si>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</si>
  <si>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</si>
  <si>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</si>
  <si>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</si>
  <si>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</si>
  <si>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</si>
  <si>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</si>
  <si>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</si>
  <si>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</si>
  <si>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</si>
  <si>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</si>
  <si>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</si>
  <si>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</si>
  <si>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</si>
  <si>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</si>
  <si>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</si>
  <si>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</si>
  <si>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</si>
  <si>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</si>
  <si>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</si>
  <si>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</si>
  <si>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</si>
  <si>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</si>
  <si>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</si>
  <si>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</si>
  <si>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</si>
  <si>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</si>
  <si>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</si>
  <si>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</si>
  <si>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</si>
  <si>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</si>
  <si>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</si>
  <si>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</si>
  <si>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</si>
  <si>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</si>
  <si>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</si>
  <si>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</si>
  <si>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</si>
  <si>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</si>
  <si>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</si>
  <si>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</si>
  <si>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</si>
  <si>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</si>
  <si>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</si>
  <si>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</si>
  <si>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</si>
  <si>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</si>
  <si>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</si>
  <si>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</si>
  <si>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</si>
  <si>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</si>
  <si>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</si>
  <si>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</si>
  <si>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</si>
  <si>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</si>
  <si>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</si>
  <si>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</si>
  <si>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</si>
  <si>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</si>
  <si>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</si>
  <si>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</si>
  <si>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</si>
  <si>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</si>
  <si>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</si>
  <si>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</si>
  <si>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</si>
  <si>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</si>
  <si>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</si>
  <si>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</si>
  <si>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</si>
  <si>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</si>
  <si>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</si>
  <si>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</si>
  <si>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</si>
  <si>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</si>
  <si>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</si>
  <si>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</si>
  <si>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</si>
  <si>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</si>
  <si>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</si>
  <si>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</si>
  <si>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</si>
  <si>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</si>
  <si>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</si>
  <si>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</si>
  <si>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</si>
  <si>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</si>
  <si>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</si>
  <si>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</si>
  <si>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</si>
  <si>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</si>
  <si>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</si>
  <si>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</si>
  <si>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</si>
  <si>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</si>
  <si>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</si>
  <si>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</si>
  <si>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</si>
  <si>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</si>
  <si>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</si>
  <si>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</si>
  <si>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</si>
  <si>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</si>
  <si>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</si>
  <si>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</si>
  <si>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</si>
  <si>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</si>
  <si>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</si>
  <si>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</si>
  <si>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</si>
  <si>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</si>
  <si>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</si>
  <si>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</si>
  <si>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</si>
  <si>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</si>
  <si>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</si>
  <si>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</si>
  <si>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</si>
  <si>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</si>
  <si>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</si>
  <si>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</si>
  <si>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</si>
  <si>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</si>
  <si>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</si>
  <si>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</si>
  <si>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</si>
  <si>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</si>
  <si>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</si>
  <si>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</si>
  <si>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</si>
  <si>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</si>
  <si>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</si>
  <si>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</si>
  <si>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</si>
  <si>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</si>
  <si>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</si>
  <si>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</si>
  <si>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</si>
  <si>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</si>
  <si>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</si>
  <si>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</si>
  <si>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</si>
  <si>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</si>
  <si>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</si>
  <si>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</si>
  <si>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</si>
  <si>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</si>
  <si>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</si>
  <si>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</si>
  <si>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</si>
  <si>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</si>
  <si>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</si>
  <si>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</si>
  <si>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</si>
  <si>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</si>
  <si>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</si>
  <si>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</si>
  <si>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</si>
  <si>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</si>
  <si>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</si>
  <si>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</si>
  <si>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</si>
  <si>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</si>
  <si>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</si>
  <si>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</si>
  <si>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</si>
  <si>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</si>
  <si>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</si>
  <si>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</si>
  <si>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</si>
  <si>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</si>
  <si>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</si>
  <si>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</si>
  <si>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</si>
  <si>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</si>
  <si>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</si>
  <si>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</si>
  <si>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</si>
  <si>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</si>
  <si>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</si>
  <si>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</si>
  <si>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</si>
  <si>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</si>
  <si>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</si>
  <si>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</si>
  <si>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</si>
  <si>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</si>
  <si>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</si>
  <si>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</si>
  <si>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</si>
  <si>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</si>
  <si>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</si>
  <si>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</si>
  <si>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</si>
  <si>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</si>
  <si>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</si>
  <si>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</si>
  <si>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</si>
  <si>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</si>
  <si>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</si>
  <si>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</si>
  <si>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</si>
  <si>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</si>
  <si>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</si>
  <si>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</si>
  <si>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</si>
  <si>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</si>
  <si>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</si>
  <si>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</si>
  <si>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</si>
  <si>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</si>
  <si>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</si>
  <si>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</si>
  <si>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</si>
  <si>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</si>
  <si>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</si>
  <si>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</si>
  <si>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</si>
  <si>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</si>
  <si>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</si>
  <si>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</si>
  <si>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</si>
  <si>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</si>
  <si>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</si>
  <si>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</si>
  <si>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</si>
  <si>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</si>
  <si>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</si>
  <si>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</si>
  <si>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</si>
  <si>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</si>
  <si>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</si>
  <si>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</si>
  <si>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</si>
  <si>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</si>
  <si>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</si>
  <si>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</si>
  <si>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</si>
  <si>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</si>
  <si>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</si>
  <si>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</si>
  <si>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</si>
  <si>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</si>
  <si>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</si>
  <si>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</si>
  <si>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</si>
  <si>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</si>
  <si>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</si>
  <si>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</si>
  <si>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</si>
  <si>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</si>
  <si>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</si>
  <si>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</si>
  <si>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</si>
  <si>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</si>
  <si>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</si>
  <si>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</si>
  <si>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</si>
  <si>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</si>
  <si>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</si>
  <si>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</si>
  <si>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</si>
  <si>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</si>
  <si>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</si>
  <si>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</si>
  <si>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</si>
  <si>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</si>
  <si>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</si>
  <si>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</si>
  <si>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</si>
  <si>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</si>
  <si>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</si>
  <si>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</si>
  <si>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</si>
  <si>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</si>
  <si>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</si>
  <si>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</si>
  <si>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</si>
  <si>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</si>
  <si>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</si>
  <si>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</si>
  <si>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</si>
  <si>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</si>
  <si>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</si>
  <si>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</si>
  <si>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</si>
  <si>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</si>
  <si>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</si>
  <si>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</si>
  <si>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</si>
  <si>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</si>
  <si>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</si>
  <si>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</si>
  <si>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</si>
  <si>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</si>
  <si>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</si>
  <si>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</si>
  <si>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</si>
  <si>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</si>
  <si>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</si>
  <si>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</si>
  <si>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</si>
  <si>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</si>
  <si>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</si>
  <si>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</si>
  <si>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</si>
  <si>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</si>
  <si>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</si>
  <si>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</si>
  <si>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</si>
  <si>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</si>
  <si>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</si>
  <si>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</si>
  <si>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</si>
  <si>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</si>
  <si>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</si>
  <si>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</si>
  <si>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</si>
  <si>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</si>
  <si>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</si>
  <si>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</si>
  <si>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</si>
  <si>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</si>
  <si>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</si>
  <si>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</si>
  <si>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</si>
  <si>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</si>
  <si>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</si>
  <si>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</si>
  <si>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</si>
  <si>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</si>
  <si>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</si>
  <si>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</si>
  <si>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</si>
  <si>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</si>
  <si>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</si>
  <si>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</si>
  <si>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</si>
  <si>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</si>
  <si>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</si>
  <si>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</si>
  <si>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</si>
  <si>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</si>
  <si>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</si>
  <si>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</si>
  <si>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</si>
  <si>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</si>
  <si>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</si>
  <si>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</si>
  <si>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</si>
  <si>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</si>
  <si>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</si>
  <si>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</si>
  <si>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</si>
  <si>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</si>
  <si>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</si>
  <si>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</si>
  <si>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</si>
  <si>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</si>
  <si>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</si>
  <si>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</si>
  <si>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</si>
  <si>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</si>
  <si>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</si>
  <si>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</si>
  <si>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</si>
  <si>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</si>
  <si>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</si>
  <si>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</si>
  <si>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</si>
  <si>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</si>
  <si>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</si>
  <si>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</si>
  <si>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</si>
  <si>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</si>
  <si>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</si>
  <si>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</si>
  <si>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</si>
  <si>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</si>
  <si>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</si>
  <si>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</si>
  <si>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</si>
  <si>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</si>
  <si>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</si>
  <si>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</si>
  <si>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</si>
  <si>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</si>
  <si>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</si>
  <si>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</si>
  <si>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</si>
  <si>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</si>
  <si>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</si>
  <si>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</si>
  <si>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</si>
  <si>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</si>
  <si>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</si>
  <si>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</si>
  <si>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</si>
  <si>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</si>
  <si>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</si>
  <si>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</si>
  <si>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</si>
  <si>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</si>
  <si>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</si>
  <si>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</si>
  <si>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</si>
  <si>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</si>
  <si>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</si>
  <si>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</si>
  <si>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</si>
  <si>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</si>
  <si>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</si>
  <si>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</si>
  <si>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</si>
  <si>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</si>
  <si>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</si>
  <si>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</si>
  <si>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</si>
  <si>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</si>
  <si>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</si>
  <si>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</si>
  <si>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</si>
  <si>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</si>
  <si>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</si>
  <si>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</si>
  <si>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</si>
  <si>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</si>
  <si>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</si>
  <si>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</si>
  <si>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</si>
  <si>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</si>
  <si>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</si>
  <si>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</si>
  <si>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</si>
  <si>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</si>
  <si>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</si>
  <si>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</si>
  <si>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</si>
  <si>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</si>
  <si>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</si>
  <si>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</si>
  <si>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</si>
  <si>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</si>
  <si>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</si>
  <si>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</si>
  <si>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</si>
  <si>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</si>
  <si>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</si>
  <si>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</si>
  <si>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</si>
  <si>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</si>
  <si>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</si>
  <si>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</si>
  <si>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</si>
  <si>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</si>
  <si>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</si>
  <si>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</si>
  <si>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</si>
  <si>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</si>
  <si>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</si>
  <si>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</si>
  <si>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</si>
  <si>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</si>
  <si>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</si>
  <si>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</si>
  <si>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</si>
  <si>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</si>
  <si>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</si>
  <si>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</si>
  <si>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</si>
  <si>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</si>
  <si>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</si>
  <si>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</si>
  <si>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</si>
  <si>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</si>
  <si>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</si>
  <si>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</si>
  <si>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</si>
  <si>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</si>
  <si>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</si>
  <si>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</si>
  <si>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</si>
  <si>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</si>
  <si>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</si>
  <si>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</si>
  <si>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</si>
  <si>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</si>
  <si>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</si>
  <si>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</si>
  <si>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</si>
  <si>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</si>
  <si>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</si>
  <si>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</si>
  <si>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</si>
  <si>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</si>
  <si>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</si>
  <si>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</si>
  <si>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</si>
  <si>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</si>
  <si>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</si>
  <si>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</si>
  <si>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</si>
  <si>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</si>
  <si>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</si>
  <si>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</si>
  <si>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</si>
  <si>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</si>
  <si>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</si>
  <si>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</si>
  <si>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</si>
  <si>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</si>
  <si>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</si>
  <si>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</si>
  <si>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</si>
  <si>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</si>
  <si>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</si>
  <si>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</si>
  <si>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</si>
  <si>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</si>
  <si>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</si>
  <si>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</si>
  <si>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</si>
  <si>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</si>
  <si>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</si>
  <si>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</si>
  <si>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</si>
  <si>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</si>
  <si>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</si>
  <si>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</si>
  <si>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</si>
  <si>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</si>
  <si>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</si>
  <si>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</si>
  <si>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</si>
  <si>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</si>
  <si>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</si>
  <si>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</si>
  <si>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</si>
  <si>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</si>
  <si>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</si>
  <si>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</si>
  <si>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</si>
  <si>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</si>
  <si>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</si>
  <si>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</si>
  <si>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</si>
  <si>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</si>
  <si>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</si>
  <si>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</si>
  <si>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</si>
  <si>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</si>
  <si>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</si>
  <si>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</si>
  <si>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</si>
  <si>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</si>
  <si>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</si>
  <si>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</si>
  <si>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</si>
  <si>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</si>
  <si>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</si>
  <si>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</si>
  <si>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</si>
  <si>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</si>
  <si>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</si>
  <si>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</si>
  <si>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</si>
  <si>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</si>
  <si>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</si>
  <si>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</si>
  <si>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</si>
  <si>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</si>
  <si>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</si>
  <si>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</si>
  <si>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</si>
  <si>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</si>
  <si>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</si>
  <si>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</si>
  <si>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</si>
  <si>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</si>
  <si>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</si>
  <si>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</si>
  <si>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</si>
  <si>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</si>
  <si>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</si>
  <si>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</si>
  <si>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</si>
  <si>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</si>
  <si>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</si>
  <si>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</si>
  <si>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</si>
  <si>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</si>
  <si>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</si>
  <si>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</si>
  <si>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</si>
  <si>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</si>
  <si>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</si>
  <si>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</si>
  <si>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</si>
  <si>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</si>
  <si>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</si>
  <si>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</si>
  <si>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</si>
  <si>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</si>
  <si>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</si>
  <si>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</si>
  <si>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</si>
  <si>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</si>
  <si>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</si>
  <si>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</si>
  <si>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</si>
  <si>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</si>
  <si>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</si>
  <si>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</si>
  <si>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</si>
  <si>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</si>
  <si>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</si>
  <si>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</si>
  <si>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</si>
  <si>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</si>
  <si>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</si>
  <si>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</si>
  <si>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</si>
  <si>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</si>
  <si>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</si>
  <si>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</si>
  <si>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</si>
  <si>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</si>
  <si>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</si>
  <si>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</si>
  <si>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</si>
  <si>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</si>
  <si>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</si>
  <si>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</si>
  <si>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</si>
  <si>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</si>
  <si>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</si>
  <si>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</si>
  <si>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</si>
  <si>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</si>
  <si>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</si>
  <si>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</si>
  <si>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</si>
  <si>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</si>
  <si>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</si>
  <si>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</si>
  <si>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</si>
  <si>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</si>
  <si>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</si>
  <si>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</si>
  <si>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</si>
  <si>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</si>
  <si>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</si>
  <si>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</si>
  <si>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</si>
  <si>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</si>
  <si>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</si>
  <si>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</si>
  <si>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</si>
  <si>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</si>
  <si>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</si>
  <si>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</si>
  <si>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</si>
  <si>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</si>
  <si>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</si>
  <si>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</si>
  <si>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</si>
  <si>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</si>
  <si>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</si>
  <si>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</si>
  <si>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</si>
  <si>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</si>
  <si>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</si>
  <si>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</si>
  <si>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</si>
  <si>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</si>
  <si>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</si>
  <si>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</si>
  <si>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</si>
  <si>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</si>
  <si>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</si>
  <si>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</si>
  <si>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</si>
  <si>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</si>
  <si>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</si>
  <si>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</si>
  <si>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</si>
  <si>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</si>
  <si>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</si>
  <si>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</si>
  <si>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</si>
  <si>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</si>
  <si>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</si>
  <si>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</si>
  <si>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</si>
  <si>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</si>
  <si>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</si>
  <si>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</si>
  <si>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</si>
  <si>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</si>
  <si>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</si>
  <si>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</si>
  <si>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</si>
  <si>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</si>
  <si>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</si>
  <si>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</si>
  <si>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</si>
  <si>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</si>
  <si>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</si>
  <si>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</si>
  <si>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</si>
  <si>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</si>
  <si>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</si>
  <si>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</si>
  <si>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</si>
  <si>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</si>
  <si>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</si>
  <si>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</si>
  <si>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</si>
  <si>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</si>
  <si>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</si>
  <si>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</si>
  <si>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</si>
  <si>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</si>
  <si>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</si>
  <si>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</si>
  <si>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</si>
  <si>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</si>
  <si>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</si>
  <si>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</si>
  <si>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</si>
  <si>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</si>
  <si>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</si>
  <si>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</si>
  <si>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</si>
  <si>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</si>
  <si>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</si>
  <si>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</si>
  <si>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</si>
  <si>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</si>
  <si>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</si>
  <si>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</si>
  <si>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</si>
  <si>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</si>
  <si>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</si>
  <si>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</si>
  <si>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</si>
  <si>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</si>
  <si>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</si>
  <si>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</si>
  <si>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</si>
  <si>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</si>
  <si>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</si>
  <si>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</si>
  <si>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</si>
  <si>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</si>
  <si>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</si>
  <si>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</si>
  <si>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</si>
  <si>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</si>
  <si>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</si>
  <si>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</si>
  <si>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</si>
  <si>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</si>
  <si>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</si>
  <si>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</si>
  <si>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</si>
  <si>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</si>
  <si>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</si>
  <si>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</si>
  <si>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</si>
  <si>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</si>
  <si>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</si>
  <si>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</si>
  <si>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</si>
  <si>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</si>
  <si>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</si>
  <si>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</si>
  <si>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</si>
  <si>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</si>
  <si>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</si>
  <si>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</si>
  <si>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</si>
  <si>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</si>
  <si>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</si>
  <si>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</si>
  <si>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</si>
  <si>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</si>
  <si>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</si>
  <si>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</si>
  <si>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</si>
  <si>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</si>
  <si>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</si>
  <si>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</si>
  <si>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</si>
  <si>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</si>
  <si>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</si>
  <si>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</si>
  <si>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</si>
  <si>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</si>
  <si>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</si>
  <si>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</si>
  <si>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</si>
  <si>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</si>
  <si>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</si>
  <si>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</si>
  <si>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</si>
  <si>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</si>
  <si>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</si>
  <si>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</si>
  <si>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</si>
  <si>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</si>
  <si>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</si>
  <si>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</si>
  <si>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</si>
  <si>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</si>
  <si>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</si>
  <si>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</si>
  <si>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</si>
  <si>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</si>
  <si>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</si>
  <si>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</si>
  <si>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</si>
  <si>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</si>
  <si>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</si>
  <si>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</si>
  <si>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</si>
  <si>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</si>
  <si>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</si>
  <si>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</si>
  <si>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</si>
  <si>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</si>
  <si>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</si>
  <si>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</si>
  <si>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</si>
  <si>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</si>
  <si>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</si>
  <si>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</si>
  <si>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</si>
  <si>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</si>
  <si>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</si>
  <si>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</si>
  <si>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</si>
  <si>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</si>
  <si>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</si>
  <si>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</si>
  <si>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</si>
  <si>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</si>
  <si>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</si>
  <si>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</si>
  <si>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</si>
  <si>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</si>
  <si>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</si>
  <si>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</si>
  <si>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</si>
  <si>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</si>
  <si>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</si>
  <si>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</si>
  <si>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</si>
  <si>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</si>
  <si>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</si>
  <si>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</si>
  <si>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</si>
  <si>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</si>
  <si>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</si>
  <si>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</si>
  <si>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</si>
  <si>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</si>
  <si>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</si>
  <si>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</si>
  <si>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</si>
  <si>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</si>
  <si>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</si>
  <si>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</si>
  <si>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</si>
  <si>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</si>
  <si>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</si>
  <si>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</si>
  <si>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</si>
  <si>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</si>
  <si>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</si>
  <si>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</si>
  <si>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</si>
  <si>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</si>
  <si>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</si>
  <si>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</si>
  <si>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</si>
  <si>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</si>
  <si>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</si>
  <si>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</si>
  <si>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</si>
  <si>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</si>
  <si>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</si>
  <si>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</si>
  <si>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</si>
  <si>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</si>
  <si>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</si>
  <si>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</si>
  <si>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</si>
  <si>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</si>
  <si>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</si>
  <si>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</si>
  <si>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</si>
  <si>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</si>
  <si>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</si>
  <si>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</si>
  <si>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</si>
  <si>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</si>
  <si>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</si>
  <si>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</si>
  <si>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</si>
  <si>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</si>
  <si>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</si>
  <si>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</si>
  <si>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</si>
  <si>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</si>
  <si>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</si>
  <si>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</si>
  <si>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</si>
  <si>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</si>
  <si>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</si>
  <si>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</si>
  <si>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</si>
  <si>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</si>
  <si>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</si>
  <si>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</si>
  <si>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</si>
  <si>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</si>
  <si>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</si>
  <si>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</si>
  <si>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</si>
  <si>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</si>
  <si>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</si>
  <si>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</si>
  <si>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</si>
  <si>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</si>
  <si>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</si>
  <si>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</si>
  <si>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</si>
  <si>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</si>
  <si>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</si>
  <si>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</si>
  <si>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</si>
  <si>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</si>
  <si>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</si>
  <si>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</si>
  <si>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</si>
  <si>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</si>
  <si>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</si>
  <si>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</si>
  <si>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</si>
  <si>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</si>
  <si>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</si>
  <si>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</si>
  <si>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</si>
  <si>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</si>
  <si>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</si>
  <si>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</si>
  <si>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</si>
  <si>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</si>
  <si>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</si>
  <si>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</si>
  <si>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</si>
  <si>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</si>
  <si>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</si>
  <si>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</si>
  <si>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</si>
  <si>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</si>
  <si>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</si>
  <si>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</si>
  <si>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</si>
  <si>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</si>
  <si>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</si>
  <si>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</si>
  <si>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</si>
  <si>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</si>
  <si>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</si>
  <si>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</si>
  <si>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</si>
  <si>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</si>
  <si>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</si>
  <si>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</si>
  <si>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</si>
  <si>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</si>
  <si>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</si>
  <si>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</si>
  <si>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</si>
  <si>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</si>
  <si>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</si>
  <si>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</si>
  <si>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</si>
  <si>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</si>
  <si>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</si>
  <si>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</si>
  <si>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</si>
  <si>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</si>
  <si>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</si>
  <si>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</si>
  <si>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</si>
  <si>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</si>
  <si>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</si>
  <si>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</si>
  <si>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</si>
  <si>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</si>
  <si>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</si>
  <si>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</si>
  <si>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</si>
  <si>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</si>
  <si>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</si>
  <si>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</si>
  <si>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</si>
  <si>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</si>
  <si>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</si>
  <si>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</si>
  <si>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</si>
  <si>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</si>
  <si>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</si>
  <si>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</si>
  <si>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</si>
  <si>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</si>
  <si>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</si>
  <si>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</si>
  <si>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</si>
  <si>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</si>
  <si>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</si>
  <si>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</si>
  <si>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</si>
  <si>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</si>
  <si>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</si>
  <si>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</si>
  <si>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</si>
  <si>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</si>
  <si>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</si>
  <si>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</si>
  <si>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</si>
  <si>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</si>
  <si>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</si>
  <si>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</si>
  <si>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</si>
  <si>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</si>
  <si>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</si>
  <si>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</si>
  <si>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</si>
  <si>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</si>
  <si>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</si>
  <si>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</si>
  <si>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</si>
  <si>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</si>
  <si>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</si>
  <si>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</si>
  <si>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</si>
  <si>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</si>
  <si>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</si>
  <si>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</si>
  <si>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</si>
  <si>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</si>
  <si>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</si>
  <si>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</si>
  <si>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</si>
  <si>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</si>
  <si>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</si>
  <si>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</si>
  <si>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</si>
  <si>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</si>
  <si>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</si>
  <si>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</si>
  <si>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</si>
  <si>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</si>
  <si>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</si>
  <si>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</si>
  <si>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</si>
  <si>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</si>
  <si>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</si>
  <si>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</si>
  <si>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</si>
  <si>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</si>
  <si>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</si>
  <si>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</si>
  <si>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</si>
  <si>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</si>
  <si>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</si>
  <si>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</si>
  <si>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</si>
  <si>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</si>
  <si>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</si>
  <si>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</si>
  <si>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</si>
  <si>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</si>
  <si>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</si>
  <si>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</si>
  <si>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</si>
  <si>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</si>
  <si>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</si>
  <si>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</si>
  <si>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</si>
  <si>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</si>
  <si>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</si>
  <si>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</si>
  <si>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</si>
  <si>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</si>
  <si>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</si>
  <si>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</si>
  <si>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</si>
  <si>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</si>
  <si>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</si>
  <si>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</si>
  <si>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</si>
  <si>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</si>
  <si>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</si>
  <si>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</si>
  <si>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</si>
  <si>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</si>
  <si>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</si>
  <si>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</si>
  <si>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</si>
  <si>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</si>
  <si>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</si>
  <si>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</si>
  <si>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</si>
  <si>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</si>
  <si>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</si>
  <si>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</si>
  <si>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</si>
  <si>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</si>
  <si>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</si>
  <si>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</si>
  <si>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</si>
  <si>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</si>
  <si>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</si>
  <si>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</si>
  <si>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</si>
  <si>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</si>
  <si>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</si>
  <si>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</si>
  <si>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</si>
  <si>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</si>
  <si>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</si>
  <si>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</si>
  <si>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</si>
  <si>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</si>
  <si>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</si>
  <si>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</si>
  <si>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</si>
  <si>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</si>
  <si>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</si>
  <si>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</si>
  <si>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</si>
  <si>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</si>
  <si>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</si>
  <si>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</si>
  <si>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</si>
  <si>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</si>
  <si>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</si>
  <si>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</si>
  <si>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</si>
  <si>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</si>
  <si>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</si>
  <si>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</si>
  <si>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</si>
  <si>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</si>
  <si>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</si>
  <si>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</si>
  <si>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</si>
  <si>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</si>
  <si>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</si>
  <si>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</si>
  <si>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</si>
  <si>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</si>
  <si>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</si>
  <si>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</si>
  <si>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</si>
  <si>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</si>
  <si>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</si>
  <si>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</si>
  <si>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</si>
  <si>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</si>
  <si>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</si>
  <si>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</si>
  <si>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</si>
  <si>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</si>
  <si>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</si>
  <si>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</si>
  <si>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</si>
  <si>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</si>
  <si>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</si>
  <si>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</si>
  <si>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</si>
  <si>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</si>
  <si>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</si>
  <si>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</si>
  <si>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</si>
  <si>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</si>
  <si>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</si>
  <si>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</si>
  <si>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</si>
  <si>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</si>
  <si>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</si>
  <si>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</si>
  <si>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</si>
  <si>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</si>
  <si>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</si>
  <si>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</si>
  <si>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</si>
  <si>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</si>
  <si>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</si>
  <si>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</si>
  <si>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</si>
  <si>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</si>
  <si>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</si>
  <si>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</si>
  <si>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</si>
  <si>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</si>
  <si>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</si>
  <si>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</si>
  <si>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</si>
  <si>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</si>
  <si>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</si>
  <si>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</si>
  <si>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</si>
  <si>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</si>
  <si>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</si>
  <si>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</si>
  <si>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</si>
  <si>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</si>
  <si>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</si>
  <si>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</si>
  <si>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</si>
  <si>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</si>
  <si>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</si>
  <si>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</si>
  <si>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</si>
  <si>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</si>
  <si>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</si>
  <si>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</si>
  <si>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</si>
  <si>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</si>
  <si>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</si>
  <si>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</si>
  <si>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</si>
  <si>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</si>
  <si>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</si>
  <si>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</si>
  <si>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</si>
  <si>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</si>
  <si>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</si>
  <si>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</si>
  <si>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</si>
  <si>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</si>
  <si>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</si>
  <si>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</si>
  <si>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</si>
  <si>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</si>
  <si>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</si>
  <si>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</si>
  <si>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</si>
  <si>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</si>
  <si>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</si>
  <si>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</si>
  <si>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</si>
  <si>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</si>
  <si>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</si>
  <si>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</si>
  <si>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</si>
  <si>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</si>
  <si>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</si>
  <si>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</si>
  <si>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</si>
  <si>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</si>
  <si>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</si>
  <si>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</si>
  <si>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</si>
  <si>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</si>
  <si>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</si>
  <si>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</si>
  <si>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</si>
  <si>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</si>
  <si>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</si>
  <si>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</si>
  <si>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</si>
  <si>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</si>
  <si>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</si>
  <si>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</si>
  <si>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</si>
  <si>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</si>
  <si>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</si>
  <si>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</si>
  <si>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</si>
  <si>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</si>
  <si>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</si>
  <si>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</si>
  <si>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</si>
  <si>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</si>
  <si>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</si>
  <si>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</si>
  <si>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</si>
  <si>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</si>
  <si>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</si>
  <si>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</si>
  <si>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</si>
  <si>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</si>
  <si>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</si>
  <si>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</si>
  <si>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</si>
  <si>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</si>
  <si>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</si>
  <si>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</si>
  <si>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</si>
  <si>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</si>
  <si>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</si>
  <si>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</si>
  <si>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</si>
  <si>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</si>
  <si>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</si>
  <si>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</si>
  <si>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</si>
  <si>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</si>
  <si>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</si>
  <si>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</si>
  <si>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</si>
  <si>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</si>
  <si>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</si>
  <si>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</si>
  <si>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</si>
  <si>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</si>
  <si>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</si>
  <si>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</si>
  <si>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</si>
  <si>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</si>
  <si>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</si>
  <si>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</si>
  <si>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</si>
  <si>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</si>
  <si>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</si>
  <si>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</si>
  <si>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</si>
  <si>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</si>
  <si>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</si>
  <si>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</si>
  <si>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</si>
  <si>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</si>
  <si>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</si>
  <si>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</si>
  <si>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</si>
  <si>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</si>
  <si>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</si>
  <si>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</si>
  <si>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</si>
  <si>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</si>
  <si>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</si>
  <si>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</si>
  <si>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</si>
  <si>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</si>
  <si>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</si>
  <si>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</si>
  <si>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</si>
  <si>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</si>
  <si>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</si>
  <si>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</si>
  <si>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</si>
  <si>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</si>
  <si>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</si>
  <si>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</si>
  <si>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</si>
  <si>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</si>
  <si>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</si>
  <si>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</si>
  <si>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</si>
  <si>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</si>
  <si>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</si>
  <si>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</si>
  <si>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</si>
  <si>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</si>
  <si>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</si>
  <si>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</si>
  <si>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</si>
  <si>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</si>
  <si>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</si>
  <si>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</si>
  <si>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</si>
  <si>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</si>
  <si>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</si>
  <si>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</si>
  <si>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</si>
  <si>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</si>
  <si>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</si>
  <si>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</si>
  <si>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</si>
  <si>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</si>
  <si>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</si>
  <si>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</si>
  <si>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</si>
  <si>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</si>
  <si>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</si>
  <si>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</si>
  <si>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</si>
  <si>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</si>
  <si>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</si>
  <si>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</si>
  <si>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</si>
  <si>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</si>
  <si>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</si>
  <si>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</si>
  <si>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</si>
  <si>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</si>
  <si>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</si>
  <si>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</si>
  <si>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</si>
  <si>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</si>
  <si>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</si>
  <si>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</si>
  <si>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</si>
  <si>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</si>
  <si>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</si>
  <si>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</si>
  <si>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</si>
  <si>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</si>
  <si>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</si>
  <si>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</si>
  <si>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</si>
  <si>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</si>
  <si>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</si>
  <si>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</si>
  <si>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</si>
  <si>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</si>
  <si>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</si>
  <si>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</si>
  <si>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</si>
  <si>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</si>
  <si>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</si>
  <si>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</si>
  <si>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</si>
  <si>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</si>
  <si>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</si>
  <si>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</si>
  <si>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</si>
  <si>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</si>
  <si>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</si>
  <si>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</si>
  <si>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</si>
  <si>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</si>
  <si>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</si>
  <si>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</si>
  <si>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</si>
  <si>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</si>
  <si>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</si>
  <si>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</si>
  <si>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</si>
  <si>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</si>
  <si>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</si>
  <si>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</si>
  <si>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</si>
  <si>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</si>
  <si>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</si>
  <si>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</si>
  <si>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</si>
  <si>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</si>
  <si>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</si>
  <si>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</si>
  <si>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</si>
  <si>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</si>
  <si>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</si>
  <si>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</si>
  <si>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</si>
  <si>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</si>
  <si>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</si>
  <si>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</si>
  <si>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</si>
  <si>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</si>
  <si>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</si>
  <si>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</si>
  <si>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</si>
  <si>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</si>
  <si>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</si>
  <si>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</si>
  <si>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</si>
  <si>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</si>
  <si>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</si>
  <si>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</si>
  <si>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</si>
  <si>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</si>
  <si>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</si>
  <si>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</si>
  <si>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</si>
  <si>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</si>
  <si>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</si>
  <si>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</si>
  <si>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</si>
  <si>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</si>
  <si>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</si>
  <si>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</si>
  <si>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</si>
  <si>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</si>
  <si>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</si>
  <si>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</si>
  <si>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</si>
  <si>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</si>
  <si>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</si>
  <si>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</si>
  <si>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</si>
  <si>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</si>
  <si>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</si>
  <si>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</si>
  <si>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</si>
  <si>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</si>
  <si>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</si>
  <si>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</si>
  <si>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</si>
  <si>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</si>
  <si>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</si>
  <si>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</si>
  <si>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</si>
  <si>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</si>
  <si>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</si>
  <si>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</si>
  <si>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</si>
  <si>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</si>
  <si>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</si>
  <si>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</si>
  <si>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</si>
  <si>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</si>
  <si>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</si>
  <si>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</si>
  <si>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</si>
  <si>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</si>
  <si>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</si>
  <si>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</si>
  <si>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</si>
  <si>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</si>
  <si>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</si>
  <si>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</si>
  <si>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</si>
  <si>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</si>
  <si>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</si>
  <si>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</si>
  <si>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</si>
  <si>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</si>
  <si>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</si>
  <si>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</si>
  <si>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</si>
  <si>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</si>
  <si>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</si>
  <si>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</si>
  <si>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</si>
  <si>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</si>
  <si>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</si>
  <si>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</si>
  <si>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</si>
  <si>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</si>
  <si>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</si>
  <si>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</si>
  <si>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</si>
  <si>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</si>
  <si>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</si>
  <si>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</si>
  <si>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</si>
  <si>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</si>
  <si>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</si>
  <si>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</si>
  <si>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</si>
  <si>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</si>
  <si>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</si>
  <si>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</si>
  <si>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</si>
  <si>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</si>
  <si>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</si>
  <si>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</si>
  <si>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</si>
  <si>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</si>
  <si>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</si>
  <si>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</si>
  <si>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</si>
  <si>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</si>
  <si>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</si>
  <si>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</si>
  <si>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</si>
  <si>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</si>
  <si>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</si>
  <si>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</si>
  <si>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</si>
  <si>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</si>
  <si>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</si>
  <si>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</si>
  <si>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</si>
  <si>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</si>
  <si>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</si>
  <si>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</si>
  <si>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</si>
  <si>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</si>
  <si>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</si>
  <si>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</si>
  <si>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</si>
  <si>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</si>
  <si>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</si>
  <si>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</si>
  <si>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</si>
  <si>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</si>
  <si>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</si>
  <si>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</si>
  <si>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</si>
  <si>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</si>
  <si>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</si>
  <si>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</si>
  <si>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</si>
  <si>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</si>
  <si>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</si>
  <si>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</si>
  <si>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</si>
  <si>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</si>
  <si>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</si>
  <si>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</si>
  <si>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</si>
  <si>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</si>
  <si>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</si>
  <si>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</si>
  <si>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</si>
  <si>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</si>
  <si>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</si>
  <si>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</si>
  <si>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</si>
  <si>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</si>
  <si>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</si>
  <si>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</si>
  <si>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</si>
  <si>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</si>
  <si>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</si>
  <si>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</si>
  <si>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</si>
  <si>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</si>
  <si>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</si>
  <si>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</si>
  <si>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</si>
  <si>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</si>
  <si>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</si>
  <si>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</si>
  <si>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</si>
  <si>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</si>
  <si>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</si>
  <si>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</si>
  <si>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</si>
  <si>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</si>
  <si>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</si>
  <si>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</si>
  <si>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</si>
  <si>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</si>
  <si>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</si>
  <si>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</si>
  <si>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</si>
  <si>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</si>
  <si>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</si>
  <si>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</si>
  <si>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</si>
  <si>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</si>
  <si>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</si>
  <si>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</si>
  <si>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</si>
  <si>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</si>
  <si>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</si>
  <si>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</si>
  <si>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</si>
  <si>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</si>
  <si>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</si>
  <si>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</si>
  <si>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</si>
  <si>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</si>
  <si>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</si>
  <si>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</si>
  <si>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</si>
  <si>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</si>
  <si>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</si>
  <si>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</si>
  <si>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</si>
  <si>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</si>
  <si>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</si>
  <si>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</si>
  <si>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</si>
  <si>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</si>
  <si>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</si>
  <si>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</si>
  <si>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</si>
  <si>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</si>
  <si>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</si>
  <si>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</si>
  <si>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</si>
  <si>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</si>
  <si>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</si>
  <si>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</si>
  <si>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</si>
  <si>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</si>
  <si>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</si>
  <si>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</si>
  <si>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</si>
  <si>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</si>
  <si>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</si>
  <si>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</si>
  <si>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</si>
  <si>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</si>
  <si>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</si>
  <si>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</si>
  <si>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</si>
  <si>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</si>
  <si>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</si>
  <si>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</si>
  <si>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</si>
  <si>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</si>
  <si>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</si>
  <si>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</si>
  <si>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</si>
  <si>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</si>
  <si>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</si>
  <si>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</si>
  <si>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</si>
  <si>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</si>
  <si>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</si>
  <si>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</si>
  <si>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</si>
  <si>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</si>
  <si>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</si>
  <si>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</si>
  <si>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</si>
  <si>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</si>
  <si>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</si>
  <si>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</si>
  <si>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</si>
  <si>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</si>
  <si>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</si>
  <si>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</si>
  <si>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</si>
  <si>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</si>
  <si>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</si>
  <si>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</si>
  <si>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</si>
  <si>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</si>
  <si>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</si>
  <si>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</si>
  <si>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</si>
  <si>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</si>
  <si>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</si>
  <si>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</si>
  <si>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</si>
  <si>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</si>
  <si>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</si>
  <si>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</si>
  <si>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</si>
  <si>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</si>
  <si>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</si>
  <si>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</si>
  <si>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</si>
  <si>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</si>
  <si>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</si>
  <si>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</si>
  <si>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</si>
  <si>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</si>
  <si>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</si>
  <si>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</si>
  <si>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</si>
  <si>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</si>
  <si>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</si>
  <si>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</si>
  <si>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</si>
  <si>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</si>
  <si>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</si>
  <si>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</si>
  <si>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</si>
  <si>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</si>
  <si>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</si>
  <si>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</si>
  <si>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</si>
  <si>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</si>
  <si>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</si>
  <si>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</si>
  <si>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</si>
  <si>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</si>
  <si>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</si>
  <si>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</si>
  <si>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</si>
  <si>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</si>
  <si>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</si>
  <si>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</si>
  <si>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</si>
  <si>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</si>
  <si>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</si>
  <si>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</si>
  <si>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</si>
  <si>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</si>
  <si>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</si>
  <si>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</si>
  <si>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</si>
  <si>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</si>
  <si>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</si>
  <si>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</si>
  <si>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</si>
  <si>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</si>
  <si>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</si>
  <si>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</si>
  <si>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</si>
  <si>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</si>
  <si>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</si>
  <si>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</si>
  <si>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</si>
  <si>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</si>
  <si>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</si>
  <si>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</si>
  <si>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</si>
  <si>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</si>
  <si>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</si>
  <si>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</si>
  <si>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</si>
  <si>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</si>
  <si>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</si>
  <si>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</si>
  <si>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</si>
  <si>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</si>
  <si>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</si>
  <si>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</si>
  <si>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</si>
  <si>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</si>
  <si>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</si>
  <si>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</si>
  <si>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</si>
  <si>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</si>
  <si>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</si>
  <si>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</si>
  <si>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</si>
  <si>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</si>
  <si>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</si>
  <si>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</si>
  <si>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</si>
  <si>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</si>
  <si>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</si>
  <si>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</si>
  <si>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</si>
  <si>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</si>
  <si>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</si>
  <si>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</si>
  <si>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</si>
  <si>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</si>
  <si>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</si>
  <si>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</si>
  <si>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</si>
  <si>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</si>
  <si>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</si>
  <si>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</si>
  <si>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</si>
  <si>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</si>
  <si>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</si>
  <si>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</si>
  <si>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</si>
  <si>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</si>
  <si>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</si>
  <si>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</si>
  <si>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</si>
  <si>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</si>
  <si>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</si>
  <si>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</si>
  <si>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</si>
  <si>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</si>
  <si>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</si>
  <si>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</si>
  <si>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</si>
  <si>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</si>
  <si>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</si>
  <si>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</si>
  <si>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</si>
  <si>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</si>
  <si>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</si>
  <si>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</si>
  <si>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</si>
  <si>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</si>
  <si>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</si>
  <si>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</si>
  <si>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</si>
  <si>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</si>
  <si>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</si>
  <si>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</si>
  <si>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</si>
  <si>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</si>
  <si>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</si>
  <si>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</si>
  <si>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</si>
  <si>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</si>
  <si>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</si>
  <si>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</si>
  <si>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</si>
  <si>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</si>
  <si>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</si>
  <si>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</si>
  <si>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</si>
  <si>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</si>
  <si>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</si>
  <si>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</si>
  <si>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</si>
  <si>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</si>
  <si>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</si>
  <si>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</si>
  <si>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</si>
  <si>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</si>
  <si>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</si>
  <si>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</si>
  <si>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</si>
  <si>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</si>
  <si>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</si>
  <si>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</si>
  <si>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</si>
  <si>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</si>
  <si>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</si>
  <si>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</si>
  <si>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</si>
  <si>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</si>
  <si>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</si>
  <si>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</si>
  <si>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</si>
  <si>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</si>
  <si>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</si>
  <si>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</si>
  <si>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</si>
  <si>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</si>
  <si>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</si>
  <si>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</si>
  <si>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</si>
  <si>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</si>
  <si>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</si>
  <si>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</si>
  <si>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</si>
  <si>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</si>
  <si>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</si>
  <si>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</si>
  <si>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</si>
  <si>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</si>
  <si>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</si>
  <si>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</si>
  <si>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</si>
  <si>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</si>
  <si>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</si>
  <si>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</si>
  <si>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</si>
  <si>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</si>
  <si>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</si>
  <si>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</si>
  <si>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</si>
  <si>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</si>
  <si>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</si>
  <si>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</si>
  <si>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</si>
  <si>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</si>
  <si>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</si>
  <si>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</si>
  <si>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</si>
  <si>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</si>
  <si>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</si>
  <si>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</si>
  <si>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</si>
  <si>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</si>
  <si>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</si>
  <si>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</si>
  <si>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</si>
  <si>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</si>
  <si>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</si>
  <si>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</si>
  <si>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</si>
  <si>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</si>
  <si>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</si>
  <si>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</si>
  <si>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</si>
  <si>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</si>
  <si>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</si>
  <si>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</si>
  <si>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</si>
  <si>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</si>
  <si>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</si>
  <si>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</si>
  <si>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</si>
  <si>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</si>
  <si>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</si>
  <si>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</si>
  <si>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</si>
  <si>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</si>
  <si>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</si>
  <si>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</si>
  <si>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</si>
  <si>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</si>
  <si>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</si>
  <si>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</si>
  <si>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</si>
  <si>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</si>
  <si>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</si>
  <si>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</si>
  <si>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</si>
  <si>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</si>
  <si>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</si>
  <si>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</si>
  <si>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</si>
  <si>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</si>
  <si>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</si>
  <si>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</si>
  <si>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</si>
  <si>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</si>
  <si>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</si>
  <si>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</si>
  <si>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</si>
  <si>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</si>
  <si>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</si>
  <si>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</si>
  <si>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</si>
  <si>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</si>
  <si>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</si>
  <si>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</si>
  <si>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</si>
  <si>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</si>
  <si>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</si>
  <si>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</si>
  <si>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</si>
  <si>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</si>
  <si>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</si>
  <si>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</si>
  <si>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</si>
  <si>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</si>
  <si>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</si>
  <si>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</si>
  <si>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</si>
  <si>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</si>
  <si>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</si>
  <si>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</si>
  <si>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</si>
  <si>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</si>
  <si>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</si>
  <si>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</si>
  <si>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</si>
  <si>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</si>
  <si>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</si>
  <si>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</si>
  <si>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</si>
  <si>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</si>
  <si>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</si>
  <si>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</si>
  <si>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</si>
  <si>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</si>
  <si>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</si>
  <si>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</si>
  <si>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</si>
  <si>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</si>
  <si>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</si>
  <si>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</si>
  <si>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</si>
  <si>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</si>
  <si>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</si>
  <si>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</si>
  <si>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</si>
  <si>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</si>
  <si>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</si>
  <si>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</si>
  <si>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</si>
  <si>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</si>
  <si>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</si>
  <si>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</si>
  <si>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</si>
  <si>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</si>
  <si>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</si>
  <si>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</si>
  <si>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</si>
  <si>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</si>
  <si>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</si>
  <si>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</si>
  <si>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</si>
  <si>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</si>
  <si>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</si>
  <si>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</si>
  <si>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</si>
  <si>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</si>
  <si>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</si>
  <si>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</si>
  <si>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</si>
  <si>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</si>
  <si>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</si>
  <si>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</si>
  <si>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</si>
  <si>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</si>
  <si>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</si>
  <si>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</si>
  <si>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</si>
  <si>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</si>
  <si>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</si>
  <si>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</si>
  <si>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</si>
  <si>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</si>
  <si>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</si>
  <si>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</si>
  <si>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</si>
  <si>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</si>
  <si>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</si>
  <si>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</si>
  <si>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</si>
  <si>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</si>
  <si>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</si>
  <si>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</si>
  <si>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</si>
  <si>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</si>
  <si>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</si>
  <si>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</si>
  <si>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</si>
  <si>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</si>
  <si>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</si>
  <si>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</si>
  <si>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</si>
  <si>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</si>
  <si>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</si>
  <si>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</si>
  <si>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</si>
  <si>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</si>
  <si>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</si>
  <si>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</si>
  <si>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</si>
  <si>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</si>
  <si>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</si>
  <si>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</si>
  <si>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</si>
  <si>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</si>
  <si>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</si>
  <si>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</si>
  <si>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</si>
  <si>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</si>
  <si>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</si>
  <si>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</si>
  <si>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</si>
  <si>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</si>
  <si>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</si>
  <si>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</si>
  <si>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</si>
  <si>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</si>
  <si>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</si>
  <si>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</si>
  <si>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</si>
  <si>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</si>
  <si>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</si>
  <si>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</si>
  <si>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</si>
  <si>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</si>
  <si>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</si>
  <si>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</si>
  <si>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</si>
  <si>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</si>
  <si>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</si>
  <si>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</si>
  <si>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</si>
  <si>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</si>
  <si>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</si>
  <si>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</si>
  <si>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</si>
  <si>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</si>
  <si>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</si>
  <si>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</si>
  <si>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</si>
  <si>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</si>
  <si>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</si>
  <si>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</si>
  <si>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</si>
  <si>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</si>
  <si>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</si>
  <si>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</si>
  <si>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</si>
  <si>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</si>
  <si>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</si>
  <si>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</si>
  <si>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</si>
  <si>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</si>
  <si>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</si>
  <si>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</si>
  <si>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</si>
  <si>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</si>
  <si>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</si>
  <si>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</si>
  <si>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</si>
  <si>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</si>
  <si>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</si>
  <si>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</si>
  <si>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</si>
  <si>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</si>
  <si>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</si>
  <si>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</si>
  <si>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</si>
  <si>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</si>
  <si>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</si>
  <si>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</si>
  <si>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</si>
  <si>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</si>
  <si>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</si>
  <si>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</si>
  <si>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</si>
  <si>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</si>
  <si>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</si>
  <si>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</si>
  <si>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</si>
  <si>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</si>
  <si>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</si>
  <si>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</si>
  <si>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</si>
  <si>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</si>
  <si>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</si>
  <si>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</si>
  <si>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</si>
  <si>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</si>
  <si>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</si>
  <si>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</si>
  <si>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</si>
  <si>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</si>
  <si>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</si>
  <si>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</si>
  <si>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</si>
  <si>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</si>
  <si>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</si>
  <si>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</si>
  <si>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</si>
  <si>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</si>
  <si>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</si>
  <si>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</si>
  <si>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</si>
  <si>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</si>
  <si>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</si>
  <si>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</si>
  <si>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</si>
  <si>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</si>
  <si>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</si>
  <si>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</si>
  <si>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</si>
  <si>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</si>
  <si>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</si>
  <si>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</si>
  <si>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</si>
  <si>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</si>
  <si>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</si>
  <si>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</si>
  <si>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</si>
  <si>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</si>
  <si>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</si>
  <si>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</si>
  <si>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</si>
  <si>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</si>
  <si>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</si>
  <si>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</si>
  <si>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</si>
  <si>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</si>
  <si>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</si>
  <si>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</si>
  <si>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</si>
  <si>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</si>
  <si>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</si>
  <si>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</si>
  <si>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</si>
  <si>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</si>
  <si>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</si>
  <si>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</si>
  <si>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</si>
  <si>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</si>
  <si>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</si>
  <si>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</si>
  <si>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</si>
  <si>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</si>
  <si>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</si>
  <si>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</si>
  <si>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</si>
  <si>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</si>
  <si>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</si>
  <si>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</si>
  <si>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</si>
  <si>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</si>
  <si>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</si>
  <si>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</si>
  <si>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</si>
  <si>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</si>
  <si>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</si>
  <si>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</si>
  <si>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</si>
  <si>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</si>
  <si>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</si>
  <si>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</si>
  <si>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</si>
  <si>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</si>
  <si>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</si>
  <si>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</si>
  <si>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</si>
  <si>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</si>
  <si>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</si>
  <si>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</si>
  <si>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</si>
  <si>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</si>
  <si>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</si>
  <si>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</si>
  <si>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</si>
  <si>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</si>
  <si>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</si>
  <si>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</si>
  <si>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</si>
  <si>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</si>
  <si>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</si>
  <si>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</si>
  <si>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</si>
  <si>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</si>
  <si>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</si>
  <si>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</si>
  <si>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</si>
  <si>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</si>
  <si>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</si>
  <si>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</si>
  <si>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</si>
  <si>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</si>
  <si>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</si>
  <si>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</si>
  <si>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</si>
  <si>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</si>
  <si>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</si>
  <si>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</si>
  <si>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</si>
  <si>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</si>
  <si>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</si>
  <si>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</si>
  <si>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</si>
  <si>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</si>
  <si>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</si>
  <si>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</si>
  <si>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</si>
  <si>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</si>
  <si>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</si>
  <si>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</si>
  <si>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</si>
  <si>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</si>
  <si>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</si>
  <si>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</si>
  <si>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</si>
  <si>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</si>
  <si>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</si>
  <si>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</si>
  <si>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</si>
  <si>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</si>
  <si>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</si>
  <si>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</si>
  <si>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</si>
  <si>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</si>
  <si>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</si>
  <si>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</si>
  <si>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</si>
  <si>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</si>
  <si>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</si>
  <si>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</si>
  <si>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</si>
  <si>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</si>
  <si>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</si>
  <si>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</si>
  <si>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</si>
  <si>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</si>
  <si>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</si>
  <si>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</si>
  <si>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</si>
  <si>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</si>
  <si>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</si>
  <si>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</si>
  <si>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</si>
  <si>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</si>
  <si>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</si>
  <si>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</si>
  <si>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</si>
  <si>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</si>
  <si>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</si>
  <si>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</si>
  <si>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</si>
  <si>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</si>
  <si>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</si>
  <si>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</si>
  <si>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</si>
  <si>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</si>
  <si>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</si>
  <si>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</si>
  <si>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</si>
  <si>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</si>
  <si>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</si>
  <si>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</si>
  <si>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</si>
  <si>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</si>
  <si>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</si>
  <si>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</si>
  <si>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</si>
  <si>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</si>
  <si>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</si>
  <si>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</si>
  <si>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</si>
  <si>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</si>
  <si>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</si>
  <si>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</si>
  <si>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</si>
  <si>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</si>
  <si>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</si>
  <si>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</si>
  <si>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</si>
  <si>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</si>
  <si>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</si>
  <si>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</si>
  <si>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</si>
  <si>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</si>
  <si>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</si>
  <si>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</si>
  <si>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</si>
  <si>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</si>
  <si>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</si>
  <si>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</si>
  <si>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</si>
  <si>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</si>
  <si>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</si>
  <si>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</si>
  <si>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</si>
  <si>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</si>
  <si>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</si>
  <si>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</si>
  <si>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</si>
  <si>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</si>
  <si>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</si>
  <si>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</si>
  <si>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</si>
  <si>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</si>
  <si>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</si>
  <si>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</si>
  <si>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</si>
  <si>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</si>
  <si>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</si>
  <si>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</si>
  <si>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</si>
  <si>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</si>
  <si>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</si>
  <si>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</si>
  <si>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</si>
  <si>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</si>
  <si>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</si>
  <si>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</si>
  <si>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</si>
  <si>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</si>
  <si>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</si>
  <si>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</si>
  <si>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</si>
  <si>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</si>
  <si>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</si>
  <si>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</si>
  <si>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</si>
  <si>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</si>
  <si>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</si>
  <si>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</si>
  <si>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</si>
  <si>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</si>
  <si>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</si>
  <si>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</si>
  <si>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</si>
  <si>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</si>
  <si>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</si>
  <si>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</si>
  <si>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</si>
  <si>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</si>
  <si>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</si>
  <si>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</si>
  <si>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</si>
  <si>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</si>
  <si>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</si>
  <si>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</si>
  <si>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</si>
  <si>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</si>
  <si>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</si>
  <si>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</si>
  <si>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</si>
  <si>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</si>
  <si>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</si>
  <si>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</si>
  <si>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</si>
  <si>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</si>
  <si>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</si>
  <si>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</si>
  <si>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</si>
  <si>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</si>
  <si>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</si>
  <si>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</si>
  <si>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</si>
  <si>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</si>
  <si>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</si>
  <si>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</si>
  <si>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</si>
  <si>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</si>
  <si>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</si>
  <si>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</si>
  <si>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</si>
  <si>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</si>
  <si>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</si>
  <si>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</si>
  <si>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</si>
  <si>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</si>
  <si>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</si>
  <si>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</si>
  <si>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</si>
  <si>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</si>
  <si>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</si>
  <si>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</si>
  <si>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</si>
  <si>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</si>
  <si>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</si>
  <si>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</si>
  <si>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</si>
  <si>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</si>
  <si>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</si>
  <si>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</si>
  <si>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</si>
  <si>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</si>
  <si>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</si>
  <si>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</si>
  <si>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</si>
  <si>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</si>
  <si>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</si>
  <si>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</si>
  <si>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</si>
  <si>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</si>
  <si>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</si>
  <si>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</si>
  <si>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</si>
  <si>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</si>
  <si>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</si>
  <si>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</si>
  <si>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</si>
  <si>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</si>
  <si>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</si>
  <si>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</si>
  <si>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</si>
  <si>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</si>
  <si>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</si>
  <si>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</si>
  <si>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</si>
  <si>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</si>
  <si>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</si>
  <si>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</si>
  <si>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</si>
  <si>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</si>
  <si>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</si>
  <si>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</si>
  <si>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</si>
  <si>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</si>
  <si>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</si>
  <si>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</si>
  <si>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</si>
  <si>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</si>
  <si>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</si>
  <si>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</si>
  <si>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</si>
  <si>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</si>
  <si>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</si>
  <si>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</si>
  <si>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</si>
  <si>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</si>
  <si>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</si>
  <si>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</si>
  <si>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</si>
  <si>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</si>
  <si>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</si>
  <si>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</si>
  <si>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</si>
  <si>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</si>
  <si>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</si>
  <si>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</si>
  <si>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</si>
  <si>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</si>
  <si>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</si>
  <si>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</si>
  <si>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</si>
  <si>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</si>
  <si>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</si>
  <si>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</si>
  <si>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</si>
  <si>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</si>
  <si>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</si>
  <si>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</si>
  <si>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</si>
  <si>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</si>
  <si>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</si>
  <si>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</si>
  <si>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</si>
  <si>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</si>
  <si>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</si>
  <si>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</si>
  <si>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</si>
  <si>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</si>
  <si>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</si>
  <si>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</si>
  <si>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</si>
  <si>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</si>
  <si>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</si>
  <si>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</si>
  <si>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</si>
  <si>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</si>
  <si>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</si>
  <si>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</si>
  <si>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</si>
  <si>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</si>
  <si>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</si>
  <si>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</si>
  <si>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</si>
  <si>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</si>
  <si>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</si>
  <si>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</si>
  <si>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</si>
  <si>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</si>
  <si>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</si>
  <si>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</si>
  <si>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</si>
  <si>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</si>
  <si>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</si>
  <si>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</si>
  <si>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</si>
  <si>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</si>
  <si>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</si>
  <si>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</si>
  <si>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</si>
  <si>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</si>
  <si>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</si>
  <si>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</si>
  <si>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</si>
  <si>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</si>
  <si>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</si>
  <si>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</si>
  <si>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</si>
  <si>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</si>
  <si>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</si>
  <si>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</si>
  <si>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</si>
  <si>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</si>
  <si>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</si>
  <si>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</si>
  <si>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</si>
  <si>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</si>
  <si>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</si>
  <si>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</si>
  <si>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</si>
  <si>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</si>
  <si>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</si>
  <si>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</si>
  <si>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</si>
  <si>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</si>
  <si>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</si>
  <si>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</si>
  <si>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</si>
  <si>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</si>
  <si>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</si>
  <si>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</si>
  <si>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</si>
  <si>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</si>
  <si>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</si>
  <si>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</si>
  <si>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</si>
  <si>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</si>
  <si>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</si>
  <si>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</si>
  <si>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</si>
  <si>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</si>
  <si>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</si>
  <si>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</si>
  <si>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</si>
  <si>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</si>
  <si>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</si>
  <si>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</si>
  <si>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</si>
  <si>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</si>
  <si>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</si>
  <si>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</si>
  <si>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</si>
  <si>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</si>
  <si>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</si>
  <si>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</si>
  <si>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</si>
  <si>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</si>
  <si>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</si>
  <si>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</si>
  <si>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</si>
  <si>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</si>
  <si>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</si>
  <si>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</si>
  <si>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</si>
  <si>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</si>
  <si>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</si>
  <si>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</si>
  <si>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</si>
  <si>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</si>
  <si>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</si>
  <si>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</si>
  <si>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</si>
  <si>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</si>
  <si>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</si>
  <si>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</si>
  <si>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</si>
  <si>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</si>
  <si>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</si>
  <si>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</si>
  <si>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</si>
  <si>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</si>
  <si>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</si>
  <si>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</si>
  <si>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</si>
  <si>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</si>
  <si>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</si>
  <si>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</si>
  <si>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</si>
  <si>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</si>
  <si>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</si>
  <si>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</si>
  <si>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</si>
  <si>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</si>
  <si>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</si>
  <si>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</si>
  <si>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</si>
  <si>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</si>
  <si>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</si>
  <si>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</si>
  <si>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</si>
  <si>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</si>
  <si>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</si>
  <si>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</si>
  <si>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</si>
  <si>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</si>
  <si>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</si>
  <si>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</si>
  <si>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</si>
  <si>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</si>
  <si>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</si>
  <si>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</si>
  <si>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</si>
  <si>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</si>
  <si>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</si>
  <si>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</si>
  <si>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</si>
  <si>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</si>
  <si>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</si>
  <si>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</si>
  <si>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</si>
  <si>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</si>
  <si>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</si>
  <si>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</si>
  <si>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</si>
  <si>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</si>
  <si>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</si>
  <si>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</si>
  <si>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</si>
  <si>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</si>
  <si>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</si>
  <si>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</si>
  <si>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</si>
  <si>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</si>
  <si>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</si>
  <si>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</si>
  <si>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</si>
  <si>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</si>
  <si>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</si>
  <si>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</si>
  <si>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</si>
  <si>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</si>
  <si>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</si>
  <si>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</si>
  <si>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</si>
  <si>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</si>
  <si>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</si>
  <si>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</si>
  <si>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</si>
  <si>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</si>
  <si>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</si>
  <si>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</si>
  <si>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</si>
  <si>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</si>
  <si>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</si>
  <si>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</si>
  <si>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</si>
  <si>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</si>
  <si>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</si>
  <si>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</si>
  <si>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</si>
  <si>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</si>
  <si>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</si>
  <si>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</si>
  <si>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</si>
  <si>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</si>
  <si>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</si>
  <si>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</si>
  <si>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</si>
  <si>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</si>
  <si>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</si>
  <si>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</si>
  <si>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</si>
  <si>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</si>
  <si>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</si>
  <si>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</si>
  <si>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</si>
  <si>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</si>
  <si>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</si>
  <si>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</si>
  <si>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</si>
  <si>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</si>
  <si>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</si>
  <si>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</si>
  <si>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</si>
  <si>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</si>
  <si>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</si>
  <si>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</si>
  <si>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</si>
  <si>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</si>
  <si>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</si>
  <si>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</si>
  <si>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</si>
  <si>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</si>
  <si>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</si>
  <si>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</si>
  <si>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</si>
  <si>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</si>
  <si>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</si>
  <si>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</si>
  <si>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</si>
  <si>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</si>
  <si>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</si>
  <si>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</si>
  <si>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</si>
  <si>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</si>
  <si>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</si>
  <si>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</si>
  <si>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</si>
  <si>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</si>
  <si>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</si>
  <si>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</si>
  <si>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</si>
  <si>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</si>
  <si>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</si>
  <si>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</si>
  <si>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</si>
  <si>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</si>
  <si>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</si>
  <si>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</si>
  <si>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</si>
  <si>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</si>
  <si>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</si>
  <si>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</si>
  <si>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</si>
  <si>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</si>
  <si>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</si>
  <si>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</si>
  <si>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</si>
  <si>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</si>
  <si>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</si>
  <si>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</si>
  <si>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</si>
  <si>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</si>
  <si>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</si>
  <si>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</si>
  <si>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</si>
  <si>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</si>
  <si>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</si>
  <si>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</si>
  <si>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</si>
  <si>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</si>
  <si>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</si>
  <si>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</si>
  <si>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</si>
  <si>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</si>
  <si>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</si>
  <si>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</si>
  <si>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</si>
  <si>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</si>
  <si>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</si>
  <si>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</si>
  <si>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</si>
  <si>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</si>
  <si>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</si>
  <si>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</si>
  <si>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</si>
  <si>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</si>
  <si>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</si>
  <si>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</si>
  <si>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</si>
  <si>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</si>
  <si>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</si>
  <si>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</si>
  <si>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</si>
  <si>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</si>
  <si>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</si>
  <si>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</si>
  <si>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</si>
  <si>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</si>
  <si>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</si>
  <si>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</si>
  <si>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</si>
  <si>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</si>
  <si>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</si>
  <si>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</si>
  <si>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</si>
  <si>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</si>
  <si>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</si>
  <si>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</si>
  <si>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</si>
  <si>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</si>
  <si>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</si>
  <si>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</si>
  <si>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</si>
  <si>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</si>
  <si>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</si>
  <si>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</si>
  <si>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</si>
  <si>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</si>
  <si>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</si>
  <si>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</si>
  <si>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</si>
  <si>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</si>
  <si>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</si>
  <si>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</si>
  <si>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</si>
  <si>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</si>
  <si>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</si>
  <si>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</si>
  <si>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</si>
  <si>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</si>
  <si>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</si>
  <si>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</si>
  <si>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</si>
  <si>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</si>
  <si>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</si>
  <si>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</si>
  <si>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</si>
  <si>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</si>
  <si>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</si>
  <si>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</si>
  <si>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</si>
  <si>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</si>
  <si>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</si>
  <si>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</si>
  <si>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</si>
  <si>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</si>
  <si>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</si>
  <si>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</si>
  <si>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</si>
  <si>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</si>
  <si>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</si>
  <si>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</si>
  <si>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</si>
  <si>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</si>
  <si>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</si>
  <si>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</si>
  <si>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</si>
  <si>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</si>
  <si>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</si>
  <si>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</si>
  <si>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</si>
  <si>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</si>
  <si>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</si>
  <si>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</si>
  <si>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</si>
  <si>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</si>
  <si>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</si>
  <si>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</si>
  <si>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</si>
  <si>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</si>
  <si>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</si>
  <si>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</si>
  <si>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</si>
  <si>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</si>
  <si>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</si>
  <si>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</si>
  <si>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</si>
  <si>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</si>
  <si>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</si>
  <si>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</si>
  <si>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</si>
  <si>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</si>
  <si>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</si>
  <si>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</si>
  <si>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</si>
  <si>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</si>
  <si>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</si>
  <si>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</si>
  <si>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</si>
  <si>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</si>
  <si>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</si>
  <si>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</si>
  <si>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</si>
  <si>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</si>
  <si>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</si>
  <si>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</si>
  <si>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</si>
  <si>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</si>
  <si>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</si>
  <si>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</si>
  <si>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</si>
  <si>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</si>
  <si>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</si>
  <si>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</si>
  <si>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</si>
  <si>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</si>
  <si>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</si>
  <si>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</si>
  <si>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</si>
  <si>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</si>
  <si>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</si>
  <si>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</si>
  <si>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</si>
  <si>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</si>
  <si>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</si>
  <si>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</si>
  <si>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</si>
  <si>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</si>
  <si>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</si>
  <si>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</si>
  <si>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</si>
  <si>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</si>
  <si>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</si>
  <si>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</si>
  <si>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</si>
  <si>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</si>
  <si>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</si>
  <si>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</si>
  <si>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</si>
  <si>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</si>
  <si>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</si>
  <si>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</si>
  <si>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</si>
  <si>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</si>
  <si>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</si>
  <si>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</si>
  <si>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</si>
  <si>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</si>
  <si>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</si>
  <si>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</si>
  <si>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</si>
  <si>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</si>
  <si>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</si>
  <si>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</si>
  <si>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</si>
  <si>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</si>
  <si>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</si>
  <si>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</si>
  <si>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</si>
  <si>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</si>
  <si>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</si>
  <si>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</si>
  <si>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</si>
  <si>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</si>
  <si>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</si>
  <si>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</si>
  <si>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</si>
  <si>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</si>
  <si>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</si>
  <si>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</si>
  <si>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</si>
  <si>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</si>
  <si>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</si>
  <si>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</si>
  <si>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</si>
  <si>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</si>
  <si>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</si>
  <si>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</si>
  <si>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</si>
  <si>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</si>
  <si>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</si>
  <si>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</si>
  <si>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</si>
  <si>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</si>
  <si>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</si>
  <si>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</si>
  <si>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</si>
  <si>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</si>
  <si>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</si>
  <si>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</si>
  <si>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</si>
  <si>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</si>
  <si>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</si>
  <si>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</si>
  <si>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</si>
  <si>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</si>
  <si>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</si>
  <si>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</si>
  <si>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</si>
  <si>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</si>
  <si>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</si>
  <si>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</si>
  <si>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</si>
  <si>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</si>
  <si>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</si>
  <si>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</si>
  <si>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</si>
  <si>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</si>
  <si>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</si>
  <si>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</si>
  <si>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</si>
  <si>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</si>
  <si>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</si>
  <si>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</si>
  <si>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</si>
  <si>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</si>
  <si>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</si>
  <si>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</si>
  <si>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</si>
  <si>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</si>
  <si>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</si>
  <si>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</si>
  <si>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</si>
  <si>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</si>
  <si>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</si>
  <si>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</si>
  <si>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</si>
  <si>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</si>
  <si>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</si>
  <si>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</si>
  <si>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</si>
  <si>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</si>
  <si>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</si>
  <si>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</si>
  <si>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</si>
  <si>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</si>
  <si>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</si>
  <si>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</si>
  <si>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</si>
  <si>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</si>
  <si>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</si>
  <si>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</si>
  <si>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</si>
  <si>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</si>
  <si>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</si>
  <si>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</si>
  <si>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</si>
  <si>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</si>
  <si>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</si>
  <si>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</si>
  <si>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</si>
  <si>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</si>
  <si>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</si>
  <si>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</si>
  <si>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</si>
  <si>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</si>
  <si>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</si>
  <si>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</si>
  <si>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</si>
  <si>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</si>
  <si>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</si>
  <si>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</si>
  <si>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</si>
  <si>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</si>
  <si>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</si>
  <si>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</si>
  <si>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</si>
  <si>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</si>
  <si>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</si>
  <si>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</si>
  <si>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</si>
  <si>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</si>
  <si>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</si>
  <si>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</si>
  <si>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</si>
  <si>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</si>
  <si>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</si>
  <si>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</si>
  <si>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</si>
  <si>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</si>
  <si>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</si>
  <si>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</si>
  <si>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</si>
  <si>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</si>
  <si>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</si>
  <si>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</si>
  <si>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</si>
  <si>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</si>
  <si>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</si>
  <si>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</si>
  <si>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</si>
  <si>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</si>
  <si>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</si>
  <si>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</si>
  <si>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</si>
  <si>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</si>
  <si>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</si>
  <si>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</si>
  <si>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</si>
  <si>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</si>
  <si>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</si>
  <si>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</si>
  <si>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</si>
  <si>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</si>
  <si>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</si>
  <si>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</si>
  <si>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</si>
  <si>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</si>
  <si>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</si>
  <si>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</si>
  <si>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</si>
  <si>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</si>
  <si>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</si>
  <si>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</si>
  <si>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</si>
  <si>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</si>
  <si>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</si>
  <si>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</si>
  <si>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</si>
  <si>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</si>
  <si>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</si>
  <si>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</si>
  <si>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</si>
  <si>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</si>
  <si>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</si>
  <si>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</si>
  <si>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</si>
  <si>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</si>
  <si>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</si>
  <si>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</si>
  <si>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</si>
  <si>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</si>
  <si>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</si>
  <si>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</si>
  <si>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</si>
  <si>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</si>
  <si>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</si>
  <si>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</si>
  <si>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</si>
  <si>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</si>
  <si>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</si>
  <si>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</si>
  <si>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</si>
  <si>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</si>
  <si>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</si>
  <si>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</si>
  <si>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</si>
  <si>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</si>
  <si>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</si>
  <si>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</si>
  <si>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</si>
  <si>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</si>
  <si>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</si>
  <si>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</si>
  <si>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</si>
  <si>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</si>
  <si>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</si>
  <si>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</si>
  <si>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</si>
  <si>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</si>
  <si>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</si>
  <si>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</si>
  <si>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</si>
  <si>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</si>
  <si>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</si>
  <si>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</si>
  <si>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</si>
  <si>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</si>
  <si>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</si>
  <si>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</si>
  <si>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</si>
  <si>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</si>
  <si>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</si>
  <si>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</si>
  <si>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</si>
  <si>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</si>
  <si>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</si>
  <si>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</si>
  <si>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</si>
  <si>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</si>
  <si>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</si>
  <si>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</si>
  <si>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</si>
  <si>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</si>
  <si>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</si>
  <si>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</si>
  <si>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</si>
  <si>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</si>
  <si>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</si>
  <si>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</si>
  <si>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</si>
  <si>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</si>
  <si>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</si>
  <si>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</si>
  <si>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</si>
  <si>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</si>
  <si>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</si>
  <si>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</si>
  <si>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</si>
  <si>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</si>
  <si>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</si>
  <si>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</si>
  <si>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</si>
  <si>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</si>
  <si>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</si>
  <si>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</si>
  <si>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</si>
  <si>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</si>
  <si>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</si>
  <si>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</si>
  <si>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</si>
  <si>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</si>
  <si>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</si>
  <si>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</si>
  <si>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</si>
  <si>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</si>
  <si>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</si>
  <si>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</si>
  <si>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</si>
  <si>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</si>
  <si>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</si>
  <si>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</si>
  <si>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</si>
  <si>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</si>
  <si>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</si>
  <si>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</si>
  <si>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</si>
  <si>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</si>
  <si>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</si>
  <si>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</si>
  <si>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</si>
  <si>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</si>
  <si>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</si>
  <si>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</si>
  <si>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</si>
  <si>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</si>
  <si>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</si>
  <si>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</si>
  <si>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</si>
  <si>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</si>
  <si>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</si>
  <si>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</si>
  <si>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</si>
  <si>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</si>
  <si>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</si>
  <si>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</si>
  <si>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</si>
  <si>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</si>
  <si>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</si>
  <si>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</si>
  <si>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</si>
  <si>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</si>
  <si>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</si>
  <si>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</si>
  <si>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</si>
  <si>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</si>
  <si>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</si>
  <si>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</si>
  <si>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</si>
  <si>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</si>
  <si>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</si>
  <si>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</si>
  <si>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</si>
  <si>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</si>
  <si>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</si>
  <si>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</si>
  <si>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</si>
  <si>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</si>
  <si>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</si>
  <si>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</si>
  <si>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</si>
  <si>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</si>
  <si>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</si>
  <si>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</si>
  <si>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</si>
  <si>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</si>
  <si>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</si>
  <si>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</si>
  <si>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</si>
  <si>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</si>
  <si>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</si>
  <si>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</si>
  <si>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</si>
  <si>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</si>
  <si>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</si>
  <si>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</si>
  <si>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</si>
  <si>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</si>
  <si>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</si>
  <si>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</si>
  <si>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</si>
  <si>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</si>
  <si>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</si>
  <si>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</si>
  <si>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</si>
  <si>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</si>
  <si>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</si>
  <si>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</si>
  <si>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</si>
  <si>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</si>
  <si>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</si>
  <si>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</si>
  <si>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</si>
  <si>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</si>
  <si>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</si>
  <si>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</si>
  <si>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</si>
  <si>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</si>
  <si>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</si>
  <si>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</si>
  <si>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</si>
  <si>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</si>
  <si>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</si>
  <si>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</si>
  <si>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</si>
  <si>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</si>
  <si>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</si>
  <si>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</si>
  <si>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</si>
  <si>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</si>
  <si>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</si>
  <si>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</si>
  <si>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</si>
  <si>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</si>
  <si>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</si>
  <si>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</si>
  <si>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</si>
  <si>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</si>
  <si>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</si>
  <si>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</si>
  <si>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</si>
  <si>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</si>
  <si>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</si>
  <si>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</si>
  <si>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</si>
  <si>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</si>
  <si>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</si>
  <si>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</si>
  <si>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</si>
  <si>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</si>
  <si>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</si>
  <si>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</si>
  <si>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</si>
  <si>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</si>
  <si>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</si>
  <si>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</si>
  <si>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</si>
  <si>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</si>
  <si>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</si>
  <si>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</si>
  <si>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</si>
  <si>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</si>
  <si>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</si>
  <si>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</si>
  <si>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</si>
  <si>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</si>
  <si>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</si>
  <si>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</si>
  <si>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</si>
  <si>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</si>
  <si>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</si>
  <si>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</si>
  <si>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</si>
  <si>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</si>
  <si>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</si>
  <si>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</si>
  <si>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</si>
  <si>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</si>
  <si>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</si>
  <si>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</si>
  <si>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</si>
  <si>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</si>
  <si>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</si>
  <si>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</si>
  <si>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</si>
  <si>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</si>
  <si>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</si>
  <si>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</si>
  <si>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</si>
  <si>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</si>
  <si>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</si>
  <si>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</si>
  <si>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</si>
  <si>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</si>
  <si>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</si>
  <si>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</si>
  <si>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</si>
  <si>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</si>
  <si>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</si>
  <si>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</si>
  <si>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</si>
  <si>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</si>
  <si>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</si>
  <si>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</si>
  <si>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</si>
  <si>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</si>
  <si>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</si>
  <si>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</si>
  <si>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</si>
  <si>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</si>
  <si>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</si>
  <si>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</si>
  <si>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</si>
  <si>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</si>
  <si>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</si>
  <si>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</si>
  <si>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</si>
  <si>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</si>
  <si>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</si>
  <si>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</si>
  <si>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</si>
  <si>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</si>
  <si>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</si>
  <si>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</si>
  <si>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</si>
  <si>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</si>
  <si>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</si>
  <si>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</si>
  <si>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</si>
  <si>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</si>
  <si>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</si>
  <si>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</si>
  <si>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</si>
  <si>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</si>
  <si>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</si>
  <si>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</si>
  <si>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</si>
  <si>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</si>
  <si>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</si>
  <si>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</si>
  <si>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</si>
  <si>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</si>
  <si>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</si>
  <si>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</si>
  <si>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</si>
  <si>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</si>
  <si>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</si>
  <si>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</si>
  <si>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</si>
  <si>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</si>
  <si>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</si>
  <si>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</si>
  <si>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</si>
  <si>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</si>
  <si>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</si>
  <si>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</si>
  <si>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</si>
  <si>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</si>
  <si>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</si>
  <si>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</si>
  <si>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</si>
  <si>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</si>
  <si>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</si>
  <si>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</si>
  <si>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</si>
  <si>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</si>
  <si>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</si>
  <si>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</si>
  <si>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</si>
  <si>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</si>
  <si>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</si>
  <si>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</si>
  <si>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</si>
  <si>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</si>
  <si>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</si>
  <si>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</si>
  <si>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</si>
  <si>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</si>
  <si>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</si>
  <si>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</si>
  <si>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</si>
  <si>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</si>
  <si>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</si>
  <si>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</si>
  <si>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</si>
  <si>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</si>
  <si>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</si>
  <si>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</si>
  <si>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</si>
  <si>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</si>
  <si>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</si>
  <si>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</si>
  <si>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</si>
  <si>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</si>
  <si>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</si>
  <si>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</si>
  <si>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</si>
  <si>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</si>
  <si>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</si>
  <si>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</si>
  <si>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</si>
  <si>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</si>
  <si>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</si>
  <si>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</si>
  <si>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</si>
  <si>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</si>
  <si>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</si>
  <si>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</si>
  <si>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</si>
  <si>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</si>
  <si>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</si>
  <si>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</si>
  <si>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</si>
  <si>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</si>
  <si>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</si>
  <si>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</si>
  <si>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</si>
  <si>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</si>
  <si>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</si>
  <si>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</si>
  <si>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</si>
  <si>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</si>
  <si>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</si>
  <si>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</si>
  <si>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</si>
  <si>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</si>
  <si>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</si>
  <si>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</si>
  <si>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</si>
  <si>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</si>
  <si>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</si>
  <si>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</si>
  <si>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</si>
  <si>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</si>
  <si>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</si>
  <si>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</si>
  <si>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</si>
  <si>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</si>
  <si>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</si>
  <si>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</si>
  <si>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</si>
  <si>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</si>
  <si>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</si>
  <si>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</si>
  <si>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</si>
  <si>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</si>
  <si>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</si>
  <si>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</si>
  <si>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</si>
  <si>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</si>
  <si>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</si>
  <si>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</si>
  <si>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</si>
  <si>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</si>
  <si>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</si>
  <si>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</si>
  <si>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</si>
  <si>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</si>
  <si>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</si>
  <si>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</si>
  <si>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</si>
  <si>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</si>
  <si>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</si>
  <si>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</si>
  <si>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</si>
  <si>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</si>
  <si>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</si>
  <si>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</si>
  <si>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</si>
  <si>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</si>
  <si>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</si>
  <si>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</si>
  <si>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</si>
  <si>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</si>
  <si>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</si>
  <si>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</si>
  <si>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</si>
  <si>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</si>
  <si>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</si>
  <si>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</si>
  <si>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</si>
  <si>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</si>
  <si>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</si>
  <si>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</si>
  <si>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</si>
  <si>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</si>
  <si>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</si>
  <si>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</si>
  <si>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</si>
  <si>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</si>
  <si>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</si>
  <si>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</si>
  <si>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</si>
  <si>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</si>
  <si>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</si>
  <si>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</si>
  <si>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</si>
  <si>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</si>
  <si>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</si>
  <si>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</si>
  <si>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</si>
  <si>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</si>
  <si>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</si>
  <si>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</si>
  <si>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</si>
  <si>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</si>
  <si>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</si>
  <si>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</si>
  <si>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</si>
  <si>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</si>
  <si>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</si>
  <si>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</si>
  <si>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</si>
  <si>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</si>
  <si>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</si>
  <si>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</si>
  <si>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</si>
  <si>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</si>
  <si>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</si>
  <si>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</si>
  <si>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</si>
  <si>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</si>
  <si>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</si>
  <si>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</si>
  <si>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</si>
  <si>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</si>
  <si>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</si>
  <si>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</si>
  <si>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</si>
  <si>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</si>
  <si>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</si>
  <si>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</si>
  <si>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</si>
  <si>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</si>
  <si>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</si>
  <si>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</si>
  <si>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</si>
  <si>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</si>
  <si>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</si>
  <si>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</si>
  <si>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</si>
  <si>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</si>
  <si>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</si>
  <si>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</si>
  <si>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</si>
  <si>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</si>
  <si>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</si>
  <si>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</si>
  <si>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</si>
  <si>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</si>
  <si>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</si>
  <si>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</si>
  <si>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</si>
  <si>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</si>
  <si>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</si>
  <si>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</si>
  <si>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</si>
  <si>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</si>
  <si>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</si>
  <si>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</si>
  <si>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</si>
  <si>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</si>
  <si>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</si>
  <si>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</si>
  <si>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</si>
  <si>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</si>
  <si>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</si>
  <si>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</si>
  <si>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</si>
  <si>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</si>
  <si>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</si>
  <si>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</si>
  <si>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</si>
  <si>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</si>
  <si>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</si>
  <si>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</si>
  <si>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</si>
  <si>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</si>
  <si>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</si>
  <si>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</si>
  <si>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</si>
  <si>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</si>
  <si>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</si>
  <si>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</si>
  <si>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</si>
  <si>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</si>
  <si>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</si>
  <si>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</si>
  <si>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</si>
  <si>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</si>
  <si>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</si>
  <si>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</si>
  <si>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</si>
  <si>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</si>
  <si>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</si>
  <si>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</si>
  <si>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</si>
  <si>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</si>
  <si>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</si>
  <si>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</si>
  <si>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</si>
  <si>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</si>
  <si>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</si>
  <si>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</si>
  <si>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</si>
  <si>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</si>
  <si>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</si>
  <si>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</si>
  <si>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</si>
  <si>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</si>
  <si>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</si>
  <si>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</si>
  <si>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</si>
  <si>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</si>
  <si>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</si>
  <si>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</si>
  <si>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</si>
  <si>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</si>
  <si>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</si>
  <si>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</si>
  <si>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</si>
  <si>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</si>
  <si>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</si>
  <si>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</si>
  <si>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</si>
  <si>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</si>
  <si>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</si>
  <si>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</si>
  <si>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</si>
  <si>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</si>
  <si>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</si>
  <si>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</si>
  <si>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</si>
  <si>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</si>
  <si>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</si>
  <si>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</si>
  <si>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</si>
  <si>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</si>
  <si>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</si>
  <si>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</si>
  <si>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</si>
  <si>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</si>
  <si>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</si>
  <si>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</si>
  <si>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</si>
  <si>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</si>
  <si>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</si>
  <si>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</si>
  <si>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</si>
  <si>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</si>
  <si>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</si>
  <si>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</si>
  <si>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</si>
  <si>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</si>
  <si>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</si>
  <si>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</si>
  <si>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</si>
  <si>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</si>
  <si>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</si>
  <si>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</si>
  <si>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</si>
  <si>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</si>
  <si>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</si>
  <si>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</si>
  <si>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</si>
  <si>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</si>
  <si>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</si>
  <si>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</si>
  <si>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</si>
  <si>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</si>
  <si>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</si>
  <si>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</si>
  <si>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</si>
  <si>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</si>
  <si>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</si>
  <si>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</si>
  <si>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</si>
  <si>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</si>
  <si>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</si>
  <si>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</si>
  <si>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</si>
  <si>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</si>
  <si>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</si>
  <si>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</si>
  <si>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</si>
  <si>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</si>
  <si>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</si>
  <si>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</si>
  <si>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</si>
  <si>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</si>
  <si>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</si>
  <si>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</si>
  <si>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</si>
  <si>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</si>
  <si>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</si>
  <si>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</si>
  <si>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</si>
  <si>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</si>
  <si>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</si>
  <si>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</si>
  <si>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</si>
  <si>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</si>
  <si>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</si>
  <si>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</si>
  <si>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</si>
  <si>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</si>
  <si>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</si>
  <si>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</si>
  <si>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</si>
  <si>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</si>
  <si>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</si>
  <si>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</si>
  <si>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</si>
  <si>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</si>
  <si>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</si>
  <si>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</si>
  <si>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</si>
  <si>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</si>
  <si>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</si>
  <si>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</si>
  <si>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</si>
  <si>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</si>
  <si>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</si>
  <si>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</si>
  <si>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</si>
  <si>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</si>
  <si>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</si>
  <si>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</si>
  <si>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</si>
  <si>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</si>
  <si>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</si>
  <si>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</si>
  <si>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</si>
  <si>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</si>
  <si>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</si>
  <si>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</si>
  <si>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</si>
  <si>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</si>
  <si>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</si>
  <si>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</si>
  <si>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</si>
  <si>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</si>
  <si>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</si>
  <si>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</si>
  <si>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</si>
  <si>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</si>
  <si>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</si>
  <si>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</si>
  <si>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</si>
  <si>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</si>
  <si>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</si>
  <si>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</si>
  <si>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</si>
  <si>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</si>
  <si>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</si>
  <si>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</si>
  <si>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</si>
  <si>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</si>
  <si>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</si>
  <si>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</si>
  <si>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</si>
  <si>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</si>
  <si>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</si>
  <si>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</si>
  <si>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</si>
  <si>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</si>
  <si>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</si>
  <si>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</si>
  <si>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</si>
  <si>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</si>
  <si>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</si>
  <si>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</si>
  <si>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</si>
  <si>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</si>
  <si>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</si>
  <si>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</si>
  <si>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</si>
  <si>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</si>
  <si>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</si>
  <si>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</si>
  <si>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</si>
  <si>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</si>
  <si>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</si>
  <si>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</si>
  <si>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</si>
  <si>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</si>
  <si>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</si>
  <si>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</si>
  <si>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</si>
  <si>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</si>
  <si>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</si>
  <si>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</si>
  <si>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</si>
  <si>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</si>
  <si>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</si>
  <si>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</si>
  <si>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</si>
  <si>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</si>
  <si>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</si>
  <si>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</si>
  <si>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</si>
  <si>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</si>
  <si>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</si>
  <si>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</si>
  <si>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</si>
  <si>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</si>
  <si>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</si>
  <si>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</si>
  <si>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</si>
  <si>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</si>
  <si>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</si>
  <si>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</si>
  <si>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</si>
  <si>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</si>
  <si>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</si>
  <si>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</si>
  <si>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</si>
  <si>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</si>
  <si>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</si>
  <si>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</si>
  <si>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</si>
  <si>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</si>
  <si>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</si>
  <si>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</si>
  <si>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</si>
  <si>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</si>
  <si>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</si>
  <si>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</si>
  <si>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</si>
  <si>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</si>
  <si>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</si>
  <si>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</si>
  <si>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</si>
  <si>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</si>
  <si>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</si>
  <si>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</si>
  <si>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</si>
  <si>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</si>
  <si>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</si>
  <si>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</si>
  <si>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</si>
  <si>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</si>
  <si>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</si>
  <si>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</si>
  <si>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</si>
  <si>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</si>
  <si>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</si>
  <si>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</si>
  <si>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</si>
  <si>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</si>
  <si>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</si>
  <si>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</si>
  <si>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</si>
  <si>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</si>
  <si>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</si>
  <si>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</si>
  <si>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</si>
  <si>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</si>
  <si>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</si>
  <si>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</si>
  <si>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</si>
  <si>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</si>
  <si>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</si>
  <si>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</si>
  <si>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</si>
  <si>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</si>
  <si>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</si>
  <si>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</si>
  <si>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</si>
  <si>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</si>
  <si>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</si>
  <si>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</si>
  <si>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</si>
  <si>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</si>
  <si>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</si>
  <si>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</si>
  <si>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</si>
  <si>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</si>
  <si>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</si>
  <si>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</si>
  <si>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</si>
  <si>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</si>
  <si>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</si>
  <si>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</si>
  <si>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</si>
  <si>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</si>
  <si>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</si>
  <si>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</si>
  <si>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</si>
  <si>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</si>
  <si>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</si>
  <si>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</si>
  <si>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</si>
  <si>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</si>
  <si>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</si>
  <si>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</si>
  <si>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</si>
  <si>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</si>
  <si>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</si>
  <si>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</si>
  <si>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</si>
  <si>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</si>
  <si>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</si>
  <si>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</si>
  <si>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</si>
  <si>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</si>
  <si>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</si>
  <si>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</si>
  <si>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</si>
  <si>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</si>
  <si>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</si>
  <si>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</si>
  <si>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</si>
  <si>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</si>
  <si>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</si>
  <si>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</si>
  <si>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</si>
  <si>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</si>
  <si>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</si>
  <si>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</si>
  <si>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</si>
  <si>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</si>
  <si>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</si>
  <si>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</si>
  <si>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</si>
  <si>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</si>
  <si>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</si>
  <si>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</si>
  <si>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</si>
  <si>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</si>
  <si>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</si>
  <si>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</si>
  <si>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</si>
  <si>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</si>
  <si>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</si>
  <si>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</si>
  <si>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</si>
  <si>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</si>
  <si>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</si>
  <si>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</si>
  <si>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</si>
  <si>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</si>
  <si>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</si>
  <si>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</si>
  <si>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</si>
  <si>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</si>
  <si>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</si>
  <si>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</si>
  <si>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</si>
  <si>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</si>
  <si>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</si>
  <si>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</si>
  <si>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</si>
  <si>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</si>
  <si>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</si>
  <si>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</si>
  <si>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</si>
  <si>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</si>
  <si>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</si>
  <si>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</si>
  <si>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</si>
  <si>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</si>
  <si>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</si>
  <si>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</si>
  <si>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</si>
  <si>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</si>
  <si>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</si>
  <si>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</si>
  <si>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</si>
  <si>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</si>
  <si>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</si>
  <si>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</si>
  <si>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</si>
  <si>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</si>
  <si>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</si>
  <si>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</si>
  <si>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</si>
  <si>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</si>
  <si>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</si>
  <si>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</si>
  <si>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</si>
  <si>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</si>
  <si>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</si>
  <si>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</si>
  <si>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</si>
  <si>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</si>
  <si>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</si>
  <si>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</si>
  <si>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</si>
  <si>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</si>
  <si>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</si>
  <si>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</si>
  <si>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</si>
  <si>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</si>
  <si>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</si>
  <si>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</si>
  <si>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</si>
  <si>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</si>
  <si>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</si>
  <si>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</si>
  <si>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</si>
  <si>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</si>
  <si>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</si>
  <si>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</si>
  <si>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</si>
  <si>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</si>
  <si>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</si>
  <si>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</si>
  <si>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</si>
  <si>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</si>
  <si>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</si>
  <si>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</si>
  <si>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</si>
  <si>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</si>
  <si>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</si>
  <si>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</si>
  <si>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</si>
  <si>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</si>
  <si>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</si>
  <si>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</si>
  <si>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</si>
  <si>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</si>
  <si>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</si>
  <si>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</si>
  <si>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</si>
  <si>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</si>
  <si>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</si>
  <si>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</si>
  <si>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</si>
  <si>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</si>
  <si>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</si>
  <si>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</si>
  <si>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</si>
  <si>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</si>
  <si>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</si>
  <si>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</si>
  <si>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</si>
  <si>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</si>
  <si>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</si>
  <si>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</si>
  <si>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</si>
  <si>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</si>
  <si>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</si>
  <si>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</si>
  <si>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</si>
  <si>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</si>
  <si>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</si>
  <si>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</si>
  <si>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</si>
  <si>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</si>
  <si>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</si>
  <si>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</si>
  <si>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</si>
  <si>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</si>
  <si>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</si>
  <si>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</si>
  <si>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</si>
  <si>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</si>
  <si>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</si>
  <si>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</si>
  <si>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</si>
  <si>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</si>
  <si>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</si>
  <si>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</si>
  <si>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</si>
  <si>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</si>
  <si>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</si>
  <si>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</si>
  <si>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</si>
  <si>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</si>
  <si>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</si>
  <si>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</si>
  <si>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</si>
  <si>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</si>
  <si>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</si>
  <si>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</si>
  <si>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</si>
  <si>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</si>
  <si>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</si>
  <si>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</si>
  <si>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</si>
  <si>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</si>
  <si>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</si>
  <si>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</si>
  <si>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</si>
  <si>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</si>
  <si>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</si>
  <si>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</si>
  <si>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</si>
  <si>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</si>
  <si>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</si>
  <si>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</si>
  <si>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</si>
  <si>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</si>
  <si>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</si>
  <si>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</si>
  <si>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</si>
  <si>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</si>
  <si>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</si>
  <si>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</si>
  <si>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</si>
  <si>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</si>
  <si>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</si>
  <si>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</si>
  <si>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</si>
  <si>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</si>
  <si>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</si>
  <si>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</si>
  <si>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</si>
  <si>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</si>
  <si>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</si>
  <si>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</si>
  <si>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</si>
  <si>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</si>
  <si>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</si>
  <si>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</si>
  <si>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</si>
  <si>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</si>
  <si>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</si>
  <si>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</si>
  <si>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</si>
  <si>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</si>
  <si>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</si>
  <si>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</si>
  <si>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</si>
  <si>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</si>
  <si>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</si>
  <si>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</si>
  <si>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</si>
  <si>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</si>
  <si>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</si>
  <si>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</si>
  <si>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</si>
  <si>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</si>
  <si>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</si>
  <si>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</si>
  <si>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</si>
  <si>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</si>
  <si>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</si>
  <si>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</si>
  <si>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</si>
  <si>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</si>
  <si>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</si>
  <si>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</si>
  <si>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</si>
  <si>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</si>
  <si>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</si>
  <si>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</si>
  <si>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</si>
  <si>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</si>
  <si>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</si>
  <si>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</si>
  <si>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</si>
  <si>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</si>
  <si>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</si>
  <si>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</si>
  <si>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</si>
  <si>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</si>
  <si>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</si>
  <si>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</si>
  <si>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</si>
  <si>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</si>
  <si>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</si>
  <si>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</si>
  <si>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</si>
  <si>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</si>
  <si>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</si>
  <si>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</si>
  <si>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</si>
  <si>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</si>
  <si>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</si>
  <si>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</si>
  <si>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</si>
  <si>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</si>
  <si>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</si>
  <si>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</si>
  <si>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</si>
  <si>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</si>
  <si>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</si>
  <si>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</si>
  <si>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</si>
  <si>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</si>
  <si>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</si>
  <si>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</si>
  <si>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</si>
  <si>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</si>
  <si>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</si>
  <si>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</si>
  <si>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</si>
  <si>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</si>
  <si>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</si>
  <si>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</si>
  <si>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</si>
  <si>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</si>
  <si>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</si>
  <si>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</si>
  <si>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</si>
  <si>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</si>
  <si>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</si>
  <si>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</si>
  <si>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</si>
  <si>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</si>
  <si>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</si>
  <si>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</si>
  <si>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</si>
  <si>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</si>
  <si>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</si>
  <si>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</si>
  <si>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</si>
  <si>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</si>
  <si>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</si>
  <si>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</si>
  <si>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</si>
  <si>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</si>
  <si>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</si>
  <si>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</si>
  <si>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</si>
  <si>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</si>
  <si>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</si>
  <si>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</si>
  <si>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</si>
  <si>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</si>
  <si>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</si>
  <si>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</si>
  <si>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</si>
  <si>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</si>
  <si>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</si>
  <si>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</si>
  <si>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</si>
  <si>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</si>
  <si>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</si>
  <si>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</si>
  <si>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</si>
  <si>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</si>
  <si>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</si>
  <si>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</si>
  <si>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</si>
  <si>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</si>
  <si>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</si>
  <si>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</si>
  <si>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</si>
  <si>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</si>
  <si>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</si>
  <si>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</si>
  <si>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</si>
  <si>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</si>
  <si>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</si>
  <si>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</si>
  <si>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</si>
  <si>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</si>
  <si>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</si>
  <si>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</si>
  <si>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</si>
  <si>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</si>
  <si>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</si>
  <si>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</si>
  <si>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</si>
  <si>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</si>
  <si>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</si>
  <si>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</si>
  <si>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</si>
  <si>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</si>
  <si>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</si>
  <si>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</si>
  <si>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</si>
  <si>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</si>
  <si>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</si>
  <si>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</si>
  <si>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</si>
  <si>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</si>
  <si>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</si>
  <si>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</si>
  <si>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</si>
  <si>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</si>
  <si>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</si>
  <si>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</si>
  <si>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</si>
  <si>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</si>
  <si>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</si>
  <si>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</si>
  <si>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</si>
  <si>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</si>
  <si>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</si>
  <si>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</si>
  <si>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</si>
  <si>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</si>
  <si>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</si>
  <si>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</si>
  <si>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</si>
  <si>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</si>
  <si>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</si>
  <si>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</si>
  <si>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</si>
  <si>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</si>
  <si>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</si>
  <si>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</si>
  <si>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</si>
  <si>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</si>
  <si>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</si>
  <si>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</si>
  <si>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</si>
  <si>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</si>
  <si>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</si>
  <si>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</si>
  <si>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</si>
  <si>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</si>
  <si>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</si>
  <si>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</si>
  <si>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</si>
  <si>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</si>
  <si>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</si>
  <si>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</si>
  <si>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</si>
  <si>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</si>
  <si>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</si>
  <si>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</si>
  <si>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</si>
  <si>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</si>
  <si>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</si>
  <si>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</si>
  <si>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</si>
  <si>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</si>
  <si>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</si>
  <si>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</si>
  <si>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</si>
  <si>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</si>
  <si>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</si>
  <si>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</si>
  <si>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</si>
  <si>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</si>
  <si>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</si>
  <si>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</si>
  <si>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</si>
  <si>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</si>
  <si>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</si>
  <si>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</si>
  <si>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</si>
  <si>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</si>
  <si>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</si>
  <si>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</si>
  <si>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</si>
  <si>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</si>
  <si>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</si>
  <si>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</si>
  <si>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</si>
  <si>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</si>
  <si>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</si>
  <si>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</si>
  <si>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</si>
  <si>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</si>
  <si>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</si>
  <si>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</si>
  <si>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</si>
  <si>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</si>
  <si>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</si>
  <si>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</si>
  <si>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</si>
  <si>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</si>
  <si>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</si>
  <si>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</si>
  <si>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</si>
  <si>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</si>
  <si>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</si>
  <si>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</si>
  <si>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</si>
  <si>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</si>
  <si>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</si>
  <si>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</si>
  <si>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</si>
  <si>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</si>
  <si>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</si>
  <si>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</si>
  <si>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</si>
  <si>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</si>
  <si>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</si>
  <si>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</si>
  <si>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</si>
  <si>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</si>
  <si>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</si>
  <si>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</si>
  <si>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</si>
  <si>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</si>
  <si>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</si>
  <si>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</si>
  <si>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</si>
  <si>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</si>
  <si>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</si>
  <si>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</si>
  <si>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</si>
  <si>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</si>
  <si>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</si>
  <si>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</si>
  <si>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</si>
  <si>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</si>
  <si>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</si>
  <si>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</si>
  <si>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</si>
  <si>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</si>
  <si>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</si>
  <si>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</si>
  <si>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</si>
  <si>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</si>
  <si>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</si>
  <si>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</si>
  <si>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</si>
  <si>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</si>
  <si>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</si>
  <si>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</si>
  <si>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</si>
  <si>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</si>
  <si>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</si>
  <si>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</si>
  <si>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</si>
  <si>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</si>
  <si>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</si>
  <si>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</si>
  <si>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</si>
  <si>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</si>
  <si>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</si>
  <si>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</si>
  <si>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</si>
  <si>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</si>
  <si>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</si>
  <si>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</si>
  <si>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</si>
  <si>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</si>
  <si>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</si>
  <si>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</si>
  <si>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</si>
  <si>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</si>
  <si>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</si>
  <si>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</si>
  <si>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</si>
  <si>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</si>
  <si>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</si>
  <si>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</si>
  <si>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</si>
  <si>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</si>
  <si>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</si>
  <si>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</si>
  <si>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</si>
  <si>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</si>
  <si>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</si>
  <si>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</si>
  <si>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</si>
  <si>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</si>
  <si>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</si>
  <si>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</si>
  <si>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</si>
  <si>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</si>
  <si>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</si>
  <si>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</si>
  <si>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</si>
  <si>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</si>
  <si>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</si>
  <si>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</si>
  <si>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</si>
  <si>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</si>
  <si>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</si>
  <si>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</si>
  <si>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</si>
  <si>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</si>
  <si>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</si>
  <si>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</si>
  <si>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</si>
  <si>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</si>
  <si>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</si>
  <si>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</si>
  <si>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</si>
  <si>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</si>
  <si>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</si>
  <si>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</si>
  <si>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</si>
  <si>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</si>
  <si>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</si>
  <si>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</si>
  <si>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</si>
  <si>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</si>
  <si>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</si>
  <si>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</si>
  <si>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</si>
  <si>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</si>
  <si>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</si>
  <si>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</si>
  <si>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</si>
  <si>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</si>
  <si>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</si>
  <si>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</si>
  <si>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</si>
  <si>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</si>
  <si>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</si>
  <si>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</si>
  <si>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</si>
  <si>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</si>
  <si>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</si>
  <si>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</si>
  <si>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</si>
  <si>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</si>
  <si>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</si>
  <si>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</si>
  <si>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</si>
  <si>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</si>
  <si>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</si>
  <si>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</si>
  <si>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</si>
  <si>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</si>
  <si>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</si>
  <si>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</si>
  <si>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</si>
  <si>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</si>
  <si>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</si>
  <si>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</si>
  <si>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</si>
  <si>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</si>
  <si>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</si>
  <si>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</si>
  <si>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</si>
  <si>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</si>
  <si>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</si>
  <si>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</si>
  <si>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</si>
  <si>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</si>
  <si>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</si>
  <si>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</si>
  <si>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</si>
  <si>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</si>
  <si>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</si>
  <si>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</si>
  <si>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</si>
  <si>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</si>
  <si>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</si>
  <si>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</si>
  <si>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</si>
  <si>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</si>
  <si>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</si>
  <si>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</si>
  <si>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</si>
  <si>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</si>
  <si>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</si>
  <si>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</si>
  <si>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</si>
  <si>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</si>
  <si>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</si>
  <si>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</si>
  <si>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</si>
  <si>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</si>
  <si>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</si>
  <si>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</si>
  <si>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</si>
  <si>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</si>
  <si>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</si>
  <si>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</si>
  <si>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</si>
  <si>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</si>
  <si>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</si>
  <si>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</si>
  <si>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</si>
  <si>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</si>
  <si>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</si>
  <si>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</si>
  <si>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</si>
  <si>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</si>
  <si>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</si>
  <si>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</si>
  <si>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</si>
  <si>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</si>
  <si>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</si>
  <si>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</si>
  <si>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</si>
  <si>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</si>
  <si>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</si>
  <si>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</si>
  <si>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</si>
  <si>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</si>
  <si>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</si>
  <si>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</si>
  <si>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</si>
  <si>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</si>
  <si>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</si>
  <si>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</si>
  <si>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</si>
  <si>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</si>
  <si>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</si>
  <si>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</si>
  <si>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</si>
  <si>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</si>
  <si>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</si>
  <si>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</si>
  <si>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</si>
  <si>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</si>
  <si>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</si>
  <si>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</si>
  <si>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</si>
  <si>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</si>
  <si>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</si>
  <si>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</si>
  <si>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</si>
  <si>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</si>
  <si>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</si>
  <si>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</si>
  <si>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</si>
  <si>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</si>
  <si>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</si>
  <si>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</si>
  <si>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</si>
  <si>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</si>
  <si>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</si>
  <si>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</si>
  <si>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</si>
  <si>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</si>
  <si>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</si>
  <si>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</si>
  <si>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</si>
  <si>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</si>
  <si>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</si>
  <si>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</si>
  <si>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</si>
  <si>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</si>
  <si>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</si>
  <si>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</si>
  <si>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</si>
  <si>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</si>
  <si>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</si>
  <si>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</si>
  <si>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</si>
  <si>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</si>
  <si>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</si>
  <si>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</si>
  <si>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</si>
  <si>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</si>
  <si>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</si>
  <si>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</si>
  <si>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</si>
  <si>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</si>
  <si>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</si>
  <si>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</si>
  <si>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</si>
  <si>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</si>
  <si>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</si>
  <si>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</si>
  <si>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</si>
  <si>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</si>
  <si>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</si>
  <si>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</si>
  <si>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</si>
  <si>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</si>
  <si>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</si>
  <si>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</si>
  <si>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</si>
  <si>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</si>
  <si>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</si>
  <si>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</si>
  <si>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</si>
  <si>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</si>
  <si>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</si>
  <si>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</si>
  <si>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</si>
  <si>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</si>
  <si>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</si>
  <si>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</si>
  <si>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</si>
  <si>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</si>
  <si>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</si>
  <si>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</si>
  <si>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</si>
  <si>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</si>
  <si>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</si>
  <si>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</si>
  <si>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</si>
  <si>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</si>
  <si>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</si>
  <si>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</si>
  <si>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</si>
  <si>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</si>
  <si>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</si>
  <si>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</si>
  <si>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</si>
  <si>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</si>
  <si>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</si>
  <si>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</si>
  <si>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</si>
  <si>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</si>
  <si>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</si>
  <si>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</si>
  <si>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</si>
  <si>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</si>
  <si>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</si>
  <si>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</si>
  <si>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</si>
  <si>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</si>
  <si>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</si>
  <si>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</si>
  <si>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</si>
  <si>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</si>
  <si>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</si>
  <si>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</si>
  <si>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</si>
  <si>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</si>
  <si>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</si>
  <si>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</si>
  <si>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</si>
  <si>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</si>
  <si>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</si>
  <si>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</si>
  <si>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</si>
  <si>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</si>
  <si>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</si>
  <si>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</si>
  <si>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</si>
  <si>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</si>
  <si>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</si>
  <si>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</si>
  <si>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</si>
  <si>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</si>
  <si>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</si>
  <si>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</si>
  <si>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</si>
  <si>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</si>
  <si>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</si>
  <si>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</si>
  <si>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</si>
  <si>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</si>
  <si>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</si>
  <si>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</si>
  <si>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</si>
  <si>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</si>
  <si>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</si>
  <si>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</si>
  <si>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</si>
  <si>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</si>
  <si>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</si>
  <si>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</si>
  <si>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</si>
  <si>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</si>
  <si>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</si>
  <si>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</si>
  <si>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</si>
  <si>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</si>
  <si>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</si>
  <si>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</si>
  <si>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</si>
  <si>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</si>
  <si>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</si>
  <si>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</si>
  <si>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</si>
  <si>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</si>
  <si>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</si>
  <si>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</si>
  <si>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</si>
  <si>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</si>
  <si>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</si>
  <si>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</si>
  <si>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</si>
  <si>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</si>
  <si>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</si>
  <si>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</si>
  <si>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</si>
  <si>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</si>
  <si>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</si>
  <si>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</si>
  <si>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</si>
  <si>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</si>
  <si>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</si>
  <si>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</si>
  <si>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</si>
  <si>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</si>
  <si>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</si>
  <si>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</si>
  <si>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</si>
  <si>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</si>
  <si>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</si>
  <si>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</si>
  <si>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</si>
  <si>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</si>
  <si>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</si>
  <si>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</si>
  <si>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</si>
  <si>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</si>
  <si>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</si>
  <si>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</si>
  <si>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</si>
  <si>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</si>
  <si>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</si>
  <si>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</si>
  <si>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</si>
  <si>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</si>
  <si>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</si>
  <si>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</si>
  <si>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</si>
  <si>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</si>
  <si>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</si>
  <si>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</si>
  <si>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</si>
  <si>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</si>
  <si>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</si>
  <si>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</si>
  <si>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</si>
  <si>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</si>
  <si>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</si>
  <si>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</si>
  <si>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</si>
  <si>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</si>
  <si>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</si>
  <si>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</si>
  <si>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</si>
  <si>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</si>
  <si>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</si>
  <si>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</si>
  <si>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</si>
  <si>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</si>
  <si>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</si>
  <si>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</si>
  <si>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</si>
  <si>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</si>
  <si>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</si>
  <si>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</si>
  <si>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</si>
  <si>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</si>
  <si>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</si>
  <si>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</si>
  <si>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</si>
  <si>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</si>
  <si>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</si>
  <si>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</si>
  <si>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</si>
  <si>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</si>
  <si>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</si>
  <si>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</si>
  <si>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</si>
  <si>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</si>
  <si>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</si>
  <si>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</si>
  <si>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</si>
  <si>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</si>
  <si>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</si>
  <si>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</si>
  <si>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</si>
  <si>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</si>
  <si>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</si>
  <si>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</si>
  <si>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</si>
  <si>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</si>
  <si>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</si>
  <si>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</si>
  <si>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</si>
  <si>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</si>
  <si>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</si>
  <si>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</si>
  <si>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</si>
  <si>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</si>
  <si>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</si>
  <si>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</si>
  <si>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</si>
  <si>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</si>
  <si>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</si>
  <si>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</si>
  <si>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</si>
  <si>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</si>
  <si>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</si>
  <si>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</si>
  <si>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</si>
  <si>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</si>
  <si>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</si>
  <si>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</si>
  <si>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</si>
  <si>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</si>
  <si>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</si>
  <si>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</si>
  <si>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</si>
  <si>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</si>
  <si>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</si>
  <si>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</si>
  <si>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</si>
  <si>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</si>
  <si>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</si>
  <si>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</si>
  <si>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</si>
  <si>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</si>
  <si>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</si>
  <si>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</si>
  <si>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</si>
  <si>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</si>
  <si>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</si>
  <si>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</si>
  <si>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</si>
  <si>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</si>
  <si>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</si>
  <si>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</si>
  <si>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</si>
  <si>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</si>
  <si>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</si>
  <si>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</si>
  <si>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</si>
  <si>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</si>
  <si>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</si>
  <si>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</si>
  <si>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</si>
  <si>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</si>
  <si>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</si>
  <si>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</si>
  <si>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</si>
  <si>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</si>
  <si>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</si>
  <si>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</si>
  <si>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</si>
  <si>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</si>
  <si>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</si>
  <si>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</si>
  <si>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</si>
  <si>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</si>
  <si>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</si>
  <si>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</si>
  <si>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</si>
  <si>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</si>
  <si>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</si>
  <si>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</si>
  <si>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</si>
  <si>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</si>
  <si>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</si>
  <si>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</si>
  <si>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</si>
  <si>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</si>
  <si>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</si>
  <si>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</si>
  <si>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</si>
  <si>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</si>
  <si>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</si>
  <si>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</si>
  <si>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</si>
  <si>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</si>
  <si>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</si>
  <si>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</si>
  <si>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</si>
  <si>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</si>
  <si>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</si>
  <si>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</si>
  <si>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</si>
  <si>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</si>
  <si>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</si>
  <si>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</si>
  <si>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</si>
  <si>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</si>
  <si>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</si>
  <si>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</si>
  <si>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</si>
  <si>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</si>
  <si>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</si>
  <si>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</si>
  <si>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</si>
  <si>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</si>
  <si>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</si>
  <si>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</si>
  <si>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</si>
  <si>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</si>
  <si>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</si>
  <si>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</si>
  <si>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</si>
  <si>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</si>
  <si>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</si>
  <si>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</si>
  <si>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</si>
  <si>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</si>
  <si>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</si>
  <si>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</si>
  <si>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</si>
  <si>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</si>
  <si>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</si>
  <si>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</si>
  <si>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</si>
  <si>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</si>
  <si>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</si>
  <si>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</si>
  <si>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</si>
  <si>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</si>
  <si>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</si>
  <si>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</si>
  <si>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</si>
  <si>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</si>
  <si>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</si>
  <si>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</si>
  <si>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</si>
  <si>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</si>
  <si>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</si>
  <si>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</si>
  <si>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</si>
  <si>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</si>
  <si>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</si>
  <si>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</si>
  <si>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</si>
  <si>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</si>
  <si>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</si>
  <si>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</si>
  <si>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</si>
  <si>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</si>
  <si>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</si>
  <si>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</si>
  <si>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</si>
  <si>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</si>
  <si>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</si>
  <si>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</si>
  <si>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</si>
  <si>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</si>
  <si>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</si>
  <si>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</si>
  <si>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</si>
  <si>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</si>
  <si>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</si>
  <si>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</si>
  <si>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</si>
  <si>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</si>
  <si>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</si>
  <si>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</si>
  <si>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</si>
  <si>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</si>
  <si>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</si>
  <si>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</si>
  <si>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</si>
  <si>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</si>
  <si>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</si>
  <si>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</si>
  <si>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</si>
  <si>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</si>
  <si>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</si>
  <si>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</si>
  <si>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</si>
  <si>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</si>
  <si>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</si>
  <si>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</si>
  <si>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</si>
  <si>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</si>
  <si>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</si>
  <si>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</si>
  <si>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</si>
  <si>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</si>
  <si>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</si>
  <si>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</si>
  <si>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</si>
  <si>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</si>
  <si>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</si>
  <si>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</si>
  <si>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</si>
  <si>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</si>
  <si>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</si>
  <si>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</si>
  <si>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</si>
  <si>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</si>
  <si>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</si>
  <si>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</si>
  <si>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</si>
  <si>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</si>
  <si>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</si>
  <si>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</si>
  <si>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</si>
  <si>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</si>
  <si>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</si>
  <si>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</si>
  <si>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</si>
  <si>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</si>
  <si>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</si>
  <si>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</si>
  <si>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</si>
  <si>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</si>
  <si>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</si>
  <si>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</si>
  <si>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</si>
  <si>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</si>
  <si>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</si>
  <si>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</si>
  <si>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</si>
  <si>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</si>
  <si>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</si>
  <si>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</si>
  <si>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</si>
  <si>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</si>
  <si>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</si>
  <si>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</si>
  <si>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</si>
  <si>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</si>
  <si>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</si>
  <si>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</si>
  <si>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</si>
  <si>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</si>
  <si>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</si>
  <si>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</si>
  <si>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</si>
  <si>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</si>
  <si>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</si>
  <si>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</si>
  <si>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</si>
  <si>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</si>
  <si>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</si>
  <si>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</si>
  <si>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</si>
  <si>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</si>
  <si>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</si>
  <si>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</si>
  <si>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</si>
  <si>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</si>
  <si>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</si>
  <si>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</si>
  <si>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</si>
  <si>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</si>
  <si>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</si>
  <si>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</si>
  <si>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</si>
  <si>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</si>
  <si>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</si>
  <si>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</si>
  <si>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</si>
  <si>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</si>
  <si>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</si>
  <si>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</si>
  <si>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</si>
  <si>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</si>
  <si>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</si>
  <si>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</si>
  <si>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</si>
  <si>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</si>
  <si>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</si>
  <si>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</si>
  <si>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</si>
  <si>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</si>
  <si>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</si>
  <si>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</si>
  <si>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</si>
  <si>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</si>
  <si>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</si>
  <si>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</si>
  <si>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</si>
  <si>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</si>
  <si>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</si>
  <si>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</si>
  <si>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</si>
  <si>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</si>
  <si>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</si>
  <si>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</si>
  <si>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</si>
  <si>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</si>
  <si>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</si>
  <si>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</si>
  <si>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</si>
  <si>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</si>
  <si>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</si>
  <si>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</si>
  <si>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</si>
  <si>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</si>
  <si>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</si>
  <si>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</si>
  <si>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</si>
  <si>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</si>
  <si>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</si>
  <si>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</si>
  <si>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</si>
  <si>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</si>
  <si>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</si>
  <si>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</si>
  <si>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</si>
  <si>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</si>
  <si>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</si>
  <si>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</si>
  <si>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</si>
  <si>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</si>
  <si>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</si>
  <si>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</si>
  <si>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</si>
  <si>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</si>
  <si>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</si>
  <si>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</si>
  <si>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</si>
  <si>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</si>
  <si>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</si>
  <si>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</si>
  <si>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</si>
  <si>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</si>
  <si>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</si>
  <si>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</si>
  <si>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</si>
  <si>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</si>
  <si>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</si>
  <si>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</si>
  <si>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</si>
  <si>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</si>
  <si>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</si>
  <si>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</si>
  <si>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</si>
  <si>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</si>
  <si>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</si>
  <si>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</si>
  <si>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</si>
  <si>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</si>
  <si>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</si>
  <si>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</si>
  <si>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</si>
  <si>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</si>
  <si>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</si>
  <si>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</si>
  <si>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</si>
  <si>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</si>
  <si>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</si>
  <si>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</si>
  <si>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</si>
  <si>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</si>
  <si>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</si>
  <si>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</si>
  <si>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</si>
  <si>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</si>
  <si>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</si>
  <si>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</si>
  <si>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</si>
  <si>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</si>
  <si>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</si>
  <si>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</si>
  <si>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</si>
  <si>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</si>
  <si>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</si>
  <si>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</si>
  <si>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</si>
  <si>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</si>
  <si>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</si>
  <si>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</si>
  <si>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</si>
  <si>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</si>
  <si>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</si>
  <si>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</si>
  <si>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</si>
  <si>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</si>
  <si>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</si>
  <si>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</si>
  <si>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</si>
  <si>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</si>
  <si>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</si>
  <si>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</si>
  <si>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</si>
  <si>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</si>
  <si>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</si>
  <si>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</si>
  <si>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</si>
  <si>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</si>
  <si>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</si>
  <si>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</si>
  <si>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</si>
  <si>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</si>
  <si>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</si>
  <si>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</si>
  <si>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</si>
  <si>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</si>
  <si>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</si>
  <si>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</si>
  <si>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</si>
  <si>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</si>
  <si>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</si>
  <si>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</si>
  <si>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</si>
  <si>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</si>
  <si>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</si>
  <si>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</si>
  <si>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</si>
  <si>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</si>
  <si>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</si>
  <si>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</si>
  <si>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</si>
  <si>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</si>
  <si>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</si>
  <si>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</si>
  <si>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</si>
  <si>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</si>
  <si>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</si>
  <si>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</si>
  <si>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</si>
  <si>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</si>
  <si>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</si>
  <si>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</si>
  <si>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</si>
  <si>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</si>
  <si>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</si>
  <si>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</si>
  <si>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</si>
  <si>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</si>
  <si>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</si>
  <si>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</si>
  <si>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</si>
  <si>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</si>
  <si>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</si>
  <si>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</si>
  <si>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</si>
  <si>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</si>
  <si>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</si>
  <si>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</si>
  <si>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</si>
  <si>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</si>
  <si>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</si>
  <si>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</si>
  <si>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</si>
  <si>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</si>
  <si>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</si>
  <si>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</si>
  <si>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</si>
  <si>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</si>
  <si>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</si>
  <si>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</si>
  <si>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</si>
  <si>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</si>
  <si>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</si>
  <si>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</si>
  <si>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</si>
  <si>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</si>
  <si>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</si>
  <si>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</si>
  <si>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</si>
  <si>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</si>
  <si>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</si>
  <si>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</si>
  <si>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</si>
  <si>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</si>
  <si>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</si>
  <si>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</si>
  <si>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</si>
  <si>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</si>
  <si>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</si>
  <si>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</si>
  <si>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</si>
  <si>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</si>
  <si>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</si>
  <si>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</si>
  <si>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</si>
  <si>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</si>
  <si>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</si>
  <si>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</si>
  <si>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</si>
  <si>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</si>
  <si>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</si>
  <si>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</si>
  <si>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</si>
  <si>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</si>
  <si>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</si>
  <si>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</si>
  <si>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</si>
  <si>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</si>
  <si>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</si>
  <si>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</si>
  <si>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</si>
  <si>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</si>
  <si>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</si>
  <si>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</si>
  <si>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</si>
  <si>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</si>
  <si>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</si>
  <si>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</si>
  <si>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</si>
  <si>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</si>
  <si>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</si>
  <si>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</si>
  <si>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</si>
  <si>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</si>
  <si>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</si>
  <si>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</si>
  <si>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</si>
  <si>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</si>
  <si>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</si>
  <si>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</si>
  <si>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</si>
  <si>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</si>
  <si>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</si>
  <si>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</si>
  <si>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</si>
  <si>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</si>
  <si>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</si>
  <si>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</si>
  <si>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</si>
  <si>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</si>
  <si>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</si>
  <si>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</si>
  <si>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</si>
  <si>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</si>
  <si>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</si>
  <si>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</si>
  <si>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</si>
  <si>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</si>
  <si>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</si>
  <si>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</si>
  <si>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</si>
  <si>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</si>
  <si>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</si>
  <si>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</si>
  <si>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</si>
  <si>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</si>
  <si>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</si>
  <si>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</si>
  <si>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</si>
  <si>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</si>
  <si>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</si>
  <si>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</si>
  <si>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</si>
  <si>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</si>
  <si>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</si>
  <si>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</si>
  <si>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</si>
  <si>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</si>
  <si>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</si>
  <si>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</si>
  <si>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</si>
  <si>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</si>
  <si>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</si>
  <si>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</si>
  <si>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</si>
  <si>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</si>
  <si>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</si>
  <si>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</si>
  <si>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</si>
  <si>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</si>
  <si>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</si>
  <si>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</si>
  <si>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</si>
  <si>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</si>
  <si>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</si>
  <si>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</si>
  <si>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</si>
  <si>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</si>
  <si>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</si>
  <si>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</si>
  <si>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</si>
  <si>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</si>
  <si>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</si>
  <si>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</si>
  <si>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</si>
  <si>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</si>
  <si>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</si>
  <si>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</si>
  <si>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</si>
  <si>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</si>
  <si>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</si>
  <si>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</si>
  <si>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</si>
  <si>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</si>
  <si>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</si>
  <si>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</si>
  <si>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</si>
  <si>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</si>
  <si>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</si>
  <si>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</si>
  <si>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</si>
  <si>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</si>
  <si>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</si>
  <si>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</si>
  <si>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</si>
  <si>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</si>
  <si>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</si>
  <si>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</si>
  <si>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</si>
  <si>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</si>
  <si>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</si>
  <si>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</si>
  <si>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</si>
  <si>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</si>
  <si>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</si>
  <si>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</si>
  <si>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</si>
  <si>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</si>
  <si>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</si>
  <si>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</si>
  <si>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</si>
  <si>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</si>
  <si>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</si>
  <si>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</si>
  <si>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</si>
  <si>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</si>
  <si>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</si>
  <si>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</si>
  <si>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</si>
  <si>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</si>
  <si>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</si>
  <si>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</si>
  <si>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</si>
  <si>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</si>
  <si>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</si>
  <si>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</si>
  <si>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</si>
  <si>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</si>
  <si>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</si>
  <si>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</si>
  <si>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</si>
  <si>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</si>
  <si>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</si>
  <si>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</si>
  <si>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</si>
  <si>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</si>
  <si>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</si>
  <si>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</si>
  <si>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</si>
  <si>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</si>
  <si>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</si>
  <si>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</si>
  <si>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</si>
  <si>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</si>
  <si>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</si>
  <si>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</si>
  <si>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</si>
  <si>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</si>
  <si>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</si>
  <si>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</si>
  <si>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</si>
  <si>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</si>
  <si>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</si>
  <si>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</si>
  <si>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</si>
  <si>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</si>
  <si>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</si>
  <si>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</si>
  <si>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</si>
  <si>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</si>
  <si>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</si>
  <si>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</si>
  <si>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</si>
  <si>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</si>
  <si>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</si>
  <si>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</si>
  <si>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</si>
  <si>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</si>
  <si>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</si>
  <si>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</si>
  <si>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</si>
  <si>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</si>
  <si>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</si>
  <si>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</si>
  <si>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</si>
  <si>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</si>
  <si>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</si>
  <si>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</si>
  <si>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</si>
  <si>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</si>
  <si>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</si>
  <si>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</si>
  <si>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</si>
  <si>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</si>
  <si>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</si>
  <si>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</si>
  <si>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</si>
  <si>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</si>
  <si>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</si>
  <si>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</si>
  <si>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</si>
  <si>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</si>
  <si>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</si>
  <si>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</si>
  <si>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</si>
  <si>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</si>
  <si>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</si>
  <si>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</si>
  <si>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</si>
  <si>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</si>
  <si>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</si>
  <si>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</si>
  <si>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</si>
  <si>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</si>
  <si>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</si>
  <si>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</si>
  <si>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</si>
  <si>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</si>
  <si>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</si>
  <si>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</si>
  <si>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</si>
  <si>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</si>
  <si>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</si>
  <si>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</si>
  <si>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</si>
  <si>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</si>
  <si>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</si>
  <si>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</si>
  <si>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</si>
  <si>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</si>
  <si>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</si>
  <si>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</si>
  <si>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</si>
  <si>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</si>
  <si>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</si>
  <si>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</si>
  <si>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</si>
  <si>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</si>
  <si>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</si>
  <si>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</si>
  <si>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</si>
  <si>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</si>
  <si>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</si>
  <si>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</si>
  <si>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</si>
  <si>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</si>
  <si>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</si>
  <si>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</si>
  <si>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</si>
  <si>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</si>
  <si>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</si>
  <si>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</si>
  <si>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</si>
  <si>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</si>
  <si>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</si>
  <si>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</si>
  <si>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</si>
  <si>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</si>
  <si>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</si>
  <si>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</si>
  <si>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</si>
  <si>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</si>
  <si>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</si>
  <si>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</si>
  <si>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</si>
  <si>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</si>
  <si>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</si>
  <si>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</si>
  <si>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</si>
  <si>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</si>
  <si>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</si>
  <si>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</si>
  <si>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</si>
  <si>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</si>
  <si>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</si>
  <si>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</si>
  <si>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</si>
  <si>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</si>
  <si>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</si>
  <si>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</si>
  <si>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</si>
  <si>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</si>
  <si>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</si>
  <si>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</si>
  <si>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</si>
  <si>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</si>
  <si>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</si>
  <si>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</si>
  <si>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</si>
  <si>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</si>
  <si>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</si>
  <si>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</si>
  <si>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</si>
  <si>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</si>
  <si>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</si>
  <si>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</si>
  <si>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</si>
  <si>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</si>
  <si>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</si>
  <si>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</si>
  <si>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</si>
  <si>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</si>
  <si>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</si>
  <si>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</si>
  <si>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</si>
  <si>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</si>
  <si>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</si>
  <si>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</si>
  <si>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</si>
  <si>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</si>
  <si>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</si>
  <si>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</si>
  <si>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</si>
  <si>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</si>
  <si>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</si>
  <si>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</si>
  <si>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</si>
  <si>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</si>
  <si>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</si>
  <si>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</si>
  <si>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</si>
  <si>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</si>
  <si>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</si>
  <si>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</si>
  <si>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</si>
  <si>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</si>
  <si>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</si>
  <si>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</si>
  <si>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</si>
  <si>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</si>
  <si>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</si>
  <si>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</si>
  <si>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</si>
  <si>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</si>
  <si>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</si>
  <si>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</si>
  <si>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</si>
  <si>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</si>
  <si>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</si>
  <si>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</si>
  <si>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</si>
  <si>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</si>
  <si>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</si>
  <si>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</si>
  <si>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</si>
  <si>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</si>
  <si>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</si>
  <si>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</si>
  <si>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</si>
  <si>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</si>
  <si>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</si>
  <si>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</si>
  <si>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</si>
  <si>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</si>
  <si>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</si>
  <si>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</si>
  <si>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</si>
  <si>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</si>
  <si>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</si>
  <si>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</si>
  <si>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</si>
  <si>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</si>
  <si>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</si>
  <si>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</si>
  <si>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</si>
  <si>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</si>
  <si>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</si>
  <si>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</si>
  <si>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</si>
  <si>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</si>
  <si>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</si>
  <si>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</si>
  <si>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</si>
  <si>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</si>
  <si>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</si>
  <si>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</si>
  <si>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</si>
  <si>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</si>
  <si>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</si>
  <si>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</si>
  <si>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</si>
  <si>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</si>
  <si>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</si>
  <si>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</si>
  <si>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</si>
  <si>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</si>
  <si>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</si>
  <si>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</si>
  <si>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</si>
  <si>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</si>
  <si>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</si>
  <si>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</si>
  <si>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</si>
  <si>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</si>
  <si>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</si>
  <si>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</si>
  <si>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</si>
  <si>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</si>
  <si>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</si>
  <si>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</si>
  <si>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</si>
  <si>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</si>
  <si>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</si>
  <si>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</si>
  <si>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</si>
  <si>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</si>
  <si>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</si>
  <si>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</si>
  <si>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</si>
  <si>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</si>
  <si>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</si>
  <si>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</si>
  <si>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</si>
  <si>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</si>
  <si>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</si>
  <si>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</si>
  <si>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</si>
  <si>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</si>
  <si>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</si>
  <si>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</si>
  <si>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</si>
  <si>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</si>
  <si>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</si>
  <si>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</si>
  <si>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</si>
  <si>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</si>
  <si>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</si>
  <si>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</si>
  <si>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</si>
  <si>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</si>
  <si>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</si>
  <si>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</si>
  <si>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</si>
  <si>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</si>
  <si>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</si>
  <si>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</si>
  <si>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</si>
  <si>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</si>
  <si>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</si>
  <si>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</si>
  <si>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</si>
  <si>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</si>
  <si>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</si>
  <si>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</si>
  <si>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</si>
  <si>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</si>
  <si>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</si>
  <si>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</si>
  <si>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</si>
  <si>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</si>
  <si>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</si>
  <si>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</si>
  <si>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</si>
  <si>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</si>
  <si>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</si>
  <si>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</si>
  <si>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</si>
  <si>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</si>
  <si>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</si>
  <si>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</si>
  <si>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</si>
  <si>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</si>
  <si>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</si>
  <si>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</si>
  <si>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</si>
  <si>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</si>
  <si>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</si>
  <si>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</si>
  <si>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</si>
  <si>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</si>
  <si>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</si>
  <si>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</si>
  <si>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</si>
  <si>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</si>
  <si>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</si>
  <si>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</si>
  <si>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</si>
  <si>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</si>
  <si>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</si>
  <si>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</si>
  <si>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</si>
  <si>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</si>
  <si>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</si>
  <si>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</si>
  <si>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</si>
  <si>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</si>
  <si>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</si>
  <si>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</si>
  <si>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</si>
  <si>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</si>
  <si>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</si>
  <si>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</si>
  <si>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</si>
  <si>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</si>
  <si>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</si>
  <si>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</si>
  <si>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</si>
  <si>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</si>
  <si>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</si>
  <si>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</si>
  <si>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</si>
  <si>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</si>
  <si>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</si>
  <si>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</si>
  <si>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</si>
  <si>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</si>
  <si>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</si>
  <si>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</si>
  <si>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</si>
  <si>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</si>
  <si>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</si>
  <si>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</si>
  <si>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</si>
  <si>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</si>
  <si>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</si>
  <si>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</si>
  <si>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</si>
  <si>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</si>
  <si>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</si>
  <si>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</si>
  <si>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</si>
  <si>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</si>
  <si>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</si>
  <si>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</si>
  <si>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</si>
  <si>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</si>
  <si>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</si>
  <si>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</si>
  <si>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</si>
  <si>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</si>
  <si>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</si>
  <si>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</si>
  <si>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</si>
  <si>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</si>
  <si>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</si>
  <si>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</si>
  <si>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</si>
  <si>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</si>
  <si>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</si>
  <si>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</si>
  <si>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</si>
  <si>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</si>
  <si>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</si>
  <si>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</si>
  <si>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</si>
  <si>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</si>
  <si>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</si>
  <si>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</si>
  <si>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</si>
  <si>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</si>
  <si>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</si>
  <si>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</si>
  <si>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</si>
  <si>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</si>
  <si>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</si>
  <si>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</si>
  <si>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</si>
  <si>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</si>
  <si>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</si>
  <si>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</si>
  <si>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</si>
  <si>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</si>
  <si>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</si>
  <si>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</si>
  <si>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</si>
  <si>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</si>
  <si>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</si>
  <si>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</si>
  <si>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</si>
  <si>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</si>
  <si>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</si>
  <si>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</si>
  <si>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</si>
  <si>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</si>
  <si>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</si>
  <si>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</si>
  <si>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</si>
  <si>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</si>
  <si>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</si>
  <si>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</si>
  <si>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</si>
  <si>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</si>
  <si>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</si>
  <si>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</si>
  <si>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</si>
  <si>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</si>
  <si>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</si>
  <si>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</si>
  <si>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</si>
  <si>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</si>
  <si>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</si>
  <si>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</si>
  <si>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</si>
  <si>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</si>
  <si>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</si>
  <si>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</si>
  <si>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</si>
  <si>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</si>
  <si>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</si>
  <si>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</si>
  <si>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</si>
  <si>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</si>
  <si>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</si>
  <si>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</si>
  <si>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</si>
  <si>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</si>
  <si>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</si>
  <si>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</si>
  <si>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</si>
  <si>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</si>
  <si>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</si>
  <si>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</si>
  <si>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</si>
  <si>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</si>
  <si>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</si>
  <si>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</si>
  <si>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</si>
  <si>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</si>
  <si>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</si>
  <si>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</si>
  <si>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</si>
  <si>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</si>
  <si>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</si>
  <si>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</si>
  <si>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</si>
  <si>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</si>
  <si>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</si>
  <si>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</si>
  <si>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</si>
  <si>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</si>
  <si>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</si>
  <si>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</si>
  <si>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</si>
  <si>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</si>
  <si>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</si>
  <si>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</si>
  <si>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</si>
  <si>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</si>
  <si>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</si>
  <si>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</si>
  <si>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</si>
  <si>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</si>
  <si>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</si>
  <si>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</si>
  <si>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</si>
  <si>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</si>
  <si>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</si>
  <si>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</si>
  <si>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</si>
  <si>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</si>
  <si>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</si>
  <si>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</si>
  <si>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</si>
  <si>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</si>
  <si>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</si>
  <si>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</si>
  <si>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</si>
  <si>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</si>
  <si>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</si>
  <si>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</si>
  <si>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</si>
  <si>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</si>
  <si>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</si>
  <si>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</si>
  <si>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</si>
  <si>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</si>
  <si>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</si>
  <si>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</si>
  <si>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</si>
  <si>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</si>
  <si>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</si>
  <si>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</si>
  <si>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</si>
  <si>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</si>
  <si>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</si>
  <si>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</si>
  <si>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</si>
  <si>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</si>
  <si>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</si>
  <si>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</si>
  <si>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</si>
  <si>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</si>
  <si>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</si>
  <si>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</si>
  <si>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</si>
  <si>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</si>
  <si>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</si>
  <si>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</si>
  <si>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</si>
  <si>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</si>
  <si>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</si>
  <si>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</si>
  <si>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</si>
  <si>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</si>
  <si>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</si>
  <si>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</si>
  <si>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</si>
  <si>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</si>
  <si>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</si>
  <si>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</si>
  <si>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</si>
  <si>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</si>
  <si>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</si>
  <si>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</si>
  <si>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</si>
  <si>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</si>
  <si>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</si>
  <si>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</si>
  <si>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</si>
  <si>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</si>
  <si>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</si>
  <si>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</si>
  <si>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</si>
  <si>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</si>
  <si>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</si>
  <si>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</si>
  <si>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</si>
  <si>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</si>
  <si>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</si>
  <si>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</si>
  <si>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</si>
  <si>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</si>
  <si>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</si>
  <si>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</si>
  <si>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</si>
  <si>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</si>
  <si>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</si>
  <si>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</si>
  <si>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</si>
  <si>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</si>
  <si>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</si>
  <si>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</si>
  <si>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</si>
  <si>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</si>
  <si>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</si>
  <si>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</si>
  <si>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</si>
  <si>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</si>
  <si>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</si>
  <si>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</si>
  <si>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</si>
  <si>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</si>
  <si>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</si>
  <si>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</si>
  <si>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</si>
  <si>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</si>
  <si>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</si>
  <si>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</si>
  <si>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</si>
  <si>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</si>
  <si>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</si>
  <si>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</si>
  <si>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</si>
  <si>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</si>
  <si>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</si>
  <si>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</si>
  <si>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</si>
  <si>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</si>
  <si>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</si>
  <si>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</si>
  <si>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</si>
  <si>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</si>
  <si>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</si>
  <si>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</si>
  <si>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</si>
  <si>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</si>
  <si>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</si>
  <si>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</si>
  <si>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</si>
  <si>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</si>
  <si>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</si>
  <si>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</si>
  <si>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</si>
  <si>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</si>
  <si>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</si>
  <si>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</si>
  <si>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</si>
  <si>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</si>
  <si>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</si>
  <si>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</si>
  <si>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</si>
  <si>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</si>
  <si>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</si>
  <si>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</si>
  <si>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</si>
  <si>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</si>
  <si>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</si>
  <si>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</si>
  <si>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</si>
  <si>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</si>
  <si>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</si>
  <si>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</si>
  <si>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</si>
  <si>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</si>
  <si>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</si>
  <si>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</si>
  <si>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</si>
  <si>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</si>
  <si>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</si>
  <si>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</si>
  <si>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</si>
  <si>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</si>
  <si>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</si>
  <si>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</si>
  <si>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</si>
  <si>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</si>
  <si>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</si>
  <si>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</si>
  <si>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</si>
  <si>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</si>
  <si>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</si>
  <si>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</si>
  <si>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</si>
  <si>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</si>
  <si>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</si>
  <si>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</si>
  <si>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</si>
  <si>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</si>
  <si>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</si>
  <si>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</si>
  <si>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</si>
  <si>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</si>
  <si>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</si>
  <si>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</si>
  <si>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</si>
  <si>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</si>
  <si>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</si>
  <si>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</si>
  <si>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</si>
  <si>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</si>
  <si>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</si>
  <si>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</si>
  <si>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</si>
  <si>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</si>
  <si>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</si>
  <si>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</si>
  <si>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</si>
  <si>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</si>
  <si>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</si>
  <si>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</si>
  <si>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</si>
  <si>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</si>
  <si>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</si>
  <si>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</si>
  <si>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</si>
  <si>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</si>
  <si>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</si>
  <si>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</si>
  <si>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</si>
  <si>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</si>
  <si>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</si>
  <si>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</si>
  <si>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</si>
  <si>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</si>
  <si>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</si>
  <si>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</si>
  <si>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</si>
  <si>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</si>
  <si>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</si>
  <si>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</si>
  <si>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</si>
  <si>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</si>
  <si>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</si>
  <si>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</si>
  <si>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</si>
  <si>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</si>
  <si>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</si>
  <si>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</si>
  <si>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</si>
  <si>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</si>
  <si>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</si>
  <si>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</si>
  <si>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</si>
  <si>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</si>
  <si>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</si>
  <si>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</si>
  <si>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</si>
  <si>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</si>
  <si>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</si>
  <si>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</si>
  <si>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</si>
  <si>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</si>
  <si>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</si>
  <si>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</si>
  <si>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</si>
  <si>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</si>
  <si>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</si>
  <si>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</si>
  <si>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</si>
  <si>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</si>
  <si>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</si>
  <si>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</si>
  <si>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</si>
  <si>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</si>
  <si>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</si>
  <si>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</si>
  <si>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</si>
  <si>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</si>
  <si>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</si>
  <si>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</si>
  <si>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</si>
  <si>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</si>
  <si>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</si>
  <si>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</si>
  <si>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</si>
  <si>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</si>
  <si>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</si>
  <si>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</si>
  <si>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</si>
  <si>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</si>
  <si>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</si>
  <si>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</si>
  <si>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</si>
  <si>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</si>
  <si>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</si>
  <si>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</si>
  <si>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</si>
  <si>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</si>
  <si>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</si>
  <si>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</si>
  <si>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</si>
  <si>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</si>
  <si>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</si>
  <si>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</si>
  <si>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</si>
  <si>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</si>
  <si>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</si>
  <si>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</si>
  <si>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</si>
  <si>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</si>
  <si>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</si>
  <si>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</si>
  <si>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</si>
  <si>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</si>
  <si>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</si>
  <si>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</si>
  <si>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</si>
  <si>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</si>
  <si>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</si>
  <si>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</si>
  <si>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</si>
  <si>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</si>
  <si>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</si>
  <si>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</si>
  <si>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</si>
  <si>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</si>
  <si>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</si>
  <si>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</si>
  <si>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</si>
  <si>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</si>
  <si>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</si>
  <si>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</si>
  <si>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</si>
  <si>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</si>
  <si>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</si>
  <si>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</si>
  <si>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</si>
  <si>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</si>
  <si>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</si>
  <si>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</si>
  <si>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</si>
  <si>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</si>
  <si>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</si>
  <si>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</si>
  <si>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</si>
  <si>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</si>
  <si>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</si>
  <si>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</si>
  <si>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</si>
  <si>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</si>
  <si>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</si>
  <si>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</si>
  <si>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</si>
  <si>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</si>
  <si>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</si>
  <si>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</si>
  <si>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</si>
  <si>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</si>
  <si>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</si>
  <si>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</si>
  <si>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</si>
  <si>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</si>
  <si>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</si>
  <si>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</si>
  <si>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</si>
  <si>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</si>
  <si>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</si>
  <si>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</si>
  <si>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</si>
  <si>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</si>
  <si>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</si>
  <si>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</si>
  <si>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</si>
  <si>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</si>
  <si>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</si>
  <si>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</si>
  <si>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</si>
  <si>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</si>
  <si>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</si>
  <si>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</si>
  <si>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</si>
  <si>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</si>
  <si>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</si>
  <si>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</si>
  <si>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</si>
  <si>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</si>
  <si>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</si>
  <si>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</si>
  <si>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</si>
  <si>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</si>
  <si>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</si>
  <si>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</si>
  <si>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</si>
  <si>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</si>
  <si>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</si>
  <si>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</si>
  <si>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</si>
  <si>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</si>
  <si>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</si>
  <si>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</si>
  <si>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</si>
  <si>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</si>
  <si>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</si>
  <si>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</si>
  <si>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</si>
  <si>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</si>
  <si>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</si>
  <si>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</si>
  <si>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</si>
  <si>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</si>
  <si>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</si>
  <si>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</si>
  <si>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</si>
  <si>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</si>
  <si>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</si>
  <si>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</si>
  <si>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</si>
  <si>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</si>
  <si>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</si>
  <si>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</si>
  <si>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</si>
  <si>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</si>
  <si>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</si>
  <si>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</si>
  <si>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</si>
  <si>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</si>
  <si>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</si>
  <si>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</si>
  <si>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</si>
  <si>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</si>
  <si>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</si>
  <si>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</si>
  <si>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</si>
  <si>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</si>
  <si>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</si>
  <si>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</si>
  <si>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</si>
  <si>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</si>
  <si>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</si>
  <si>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</si>
  <si>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</si>
  <si>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</si>
  <si>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</si>
  <si>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</si>
  <si>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</si>
  <si>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</si>
  <si>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</si>
  <si>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</si>
  <si>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</si>
  <si>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</si>
  <si>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</si>
  <si>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</si>
  <si>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</si>
  <si>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</si>
  <si>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</si>
  <si>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</si>
  <si>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</si>
  <si>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</si>
  <si>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</si>
  <si>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</si>
  <si>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</si>
  <si>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</si>
  <si>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</si>
  <si>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</si>
  <si>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</si>
  <si>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</si>
  <si>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</si>
  <si>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</si>
  <si>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</si>
  <si>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</si>
  <si>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</si>
  <si>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</si>
  <si>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</si>
  <si>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</si>
  <si>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</si>
  <si>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</si>
  <si>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</si>
  <si>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</si>
  <si>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</si>
  <si>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</si>
  <si>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</si>
  <si>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</si>
  <si>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</si>
  <si>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</si>
  <si>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</si>
  <si>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</si>
  <si>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</si>
  <si>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</si>
  <si>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</si>
  <si>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</si>
  <si>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</si>
  <si>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</si>
  <si>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</si>
  <si>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</si>
  <si>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</si>
  <si>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</si>
  <si>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</si>
  <si>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</si>
  <si>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</si>
  <si>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</si>
  <si>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</si>
  <si>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</si>
  <si>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</si>
  <si>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</si>
  <si>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</si>
  <si>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</si>
  <si>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</si>
  <si>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</si>
  <si>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</si>
  <si>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</si>
  <si>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</si>
  <si>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</si>
  <si>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</si>
  <si>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</si>
  <si>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</si>
  <si>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</si>
  <si>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</si>
  <si>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</si>
  <si>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</si>
  <si>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</si>
  <si>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</si>
  <si>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</si>
  <si>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</si>
  <si>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</si>
  <si>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</si>
  <si>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</si>
  <si>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</si>
  <si>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</si>
  <si>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</si>
  <si>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</si>
  <si>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</si>
  <si>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</si>
  <si>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</si>
  <si>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</si>
  <si>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</si>
  <si>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</si>
  <si>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</si>
  <si>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</si>
  <si>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</si>
  <si>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</si>
  <si>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</si>
  <si>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</si>
  <si>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</si>
  <si>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</si>
  <si>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</si>
  <si>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</si>
  <si>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</si>
  <si>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</si>
  <si>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</si>
  <si>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</si>
  <si>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</si>
  <si>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</si>
  <si>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</si>
  <si>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</si>
  <si>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</si>
  <si>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</si>
  <si>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</si>
  <si>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</si>
  <si>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</si>
  <si>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</si>
  <si>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</si>
  <si>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</si>
  <si>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</si>
  <si>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</si>
  <si>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</si>
  <si>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</si>
  <si>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</si>
  <si>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</si>
  <si>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</si>
  <si>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</si>
  <si>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</si>
  <si>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</si>
  <si>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</si>
  <si>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</si>
  <si>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</si>
  <si>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</si>
  <si>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</si>
  <si>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</si>
  <si>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</si>
  <si>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</si>
  <si>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</si>
  <si>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</si>
  <si>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</si>
  <si>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</si>
  <si>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</si>
  <si>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</si>
  <si>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</si>
  <si>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</si>
  <si>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</si>
  <si>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</si>
  <si>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</si>
  <si>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</si>
  <si>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</si>
  <si>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</si>
  <si>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</si>
  <si>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</si>
  <si>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</si>
  <si>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</si>
  <si>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</si>
  <si>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</si>
  <si>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</si>
  <si>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</si>
  <si>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</si>
  <si>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</si>
  <si>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</si>
  <si>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</si>
  <si>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</si>
  <si>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</si>
  <si>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</si>
  <si>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</si>
  <si>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</si>
  <si>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</si>
  <si>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</si>
  <si>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</si>
  <si>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</si>
  <si>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</si>
  <si>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</si>
  <si>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</si>
  <si>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</si>
  <si>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</si>
  <si>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</si>
  <si>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</si>
  <si>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</si>
  <si>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</si>
  <si>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</si>
  <si>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</si>
  <si>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</si>
  <si>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</si>
  <si>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</si>
  <si>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</si>
  <si>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</si>
  <si>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</si>
  <si>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</si>
  <si>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</si>
  <si>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</si>
  <si>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</si>
  <si>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</si>
  <si>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</si>
  <si>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</si>
  <si>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</si>
  <si>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</si>
  <si>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</si>
  <si>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</si>
  <si>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</si>
  <si>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</si>
  <si>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</si>
  <si>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</si>
  <si>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</si>
  <si>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</si>
  <si>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</si>
  <si>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</si>
  <si>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</si>
  <si>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</si>
  <si>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</si>
  <si>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</si>
  <si>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</si>
  <si>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</si>
  <si>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</si>
  <si>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</si>
  <si>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</si>
  <si>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</si>
  <si>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</si>
  <si>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</si>
  <si>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</si>
  <si>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</si>
  <si>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</si>
  <si>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</si>
  <si>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</si>
  <si>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</si>
  <si>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</si>
  <si>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</si>
  <si>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</si>
  <si>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</si>
  <si>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</si>
  <si>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</si>
  <si>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</si>
  <si>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</si>
  <si>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</si>
  <si>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</si>
  <si>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</si>
  <si>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</si>
  <si>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</si>
  <si>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</si>
  <si>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</si>
  <si>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</si>
  <si>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</si>
  <si>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</si>
  <si>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</si>
  <si>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</si>
  <si>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</si>
  <si>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</si>
  <si>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</si>
  <si>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</si>
  <si>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</si>
  <si>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</si>
  <si>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</si>
  <si>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</si>
  <si>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</si>
  <si>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</si>
  <si>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</si>
  <si>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</si>
  <si>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</si>
  <si>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</si>
  <si>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</si>
  <si>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</si>
  <si>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</si>
  <si>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</si>
  <si>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</si>
  <si>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</si>
  <si>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</si>
  <si>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</si>
  <si>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</si>
  <si>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</si>
  <si>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</si>
  <si>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</si>
  <si>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</si>
  <si>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</si>
  <si>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</si>
  <si>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</si>
  <si>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</si>
  <si>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</si>
  <si>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</si>
  <si>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</si>
  <si>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</si>
  <si>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</si>
  <si>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</si>
  <si>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</si>
  <si>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</si>
  <si>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</si>
  <si>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</si>
  <si>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</si>
  <si>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</si>
  <si>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</si>
  <si>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</si>
  <si>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</si>
  <si>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</si>
  <si>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</si>
  <si>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</si>
  <si>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</si>
  <si>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</si>
  <si>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</si>
  <si>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</si>
  <si>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</si>
  <si>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</si>
  <si>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</si>
  <si>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</si>
  <si>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</si>
  <si>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</si>
  <si>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</si>
  <si>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</si>
  <si>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</si>
  <si>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</si>
  <si>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</si>
  <si>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</si>
  <si>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</si>
  <si>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</si>
  <si>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</si>
  <si>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</si>
  <si>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</si>
  <si>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</si>
  <si>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</si>
  <si>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</si>
  <si>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</si>
  <si>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</si>
  <si>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</si>
  <si>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</si>
  <si>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</si>
  <si>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</si>
  <si>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</si>
  <si>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</si>
  <si>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</si>
  <si>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</si>
  <si>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</si>
  <si>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</si>
  <si>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</si>
  <si>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</si>
  <si>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</si>
  <si>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</si>
  <si>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</si>
  <si>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</si>
  <si>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</si>
  <si>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</si>
  <si>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</si>
  <si>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</si>
  <si>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</si>
  <si>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</si>
  <si>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</si>
  <si>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</si>
  <si>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</si>
  <si>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</si>
  <si>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</si>
  <si>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</si>
  <si>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</si>
  <si>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</si>
  <si>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</si>
  <si>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</si>
  <si>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</si>
  <si>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</si>
  <si>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</si>
  <si>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</si>
  <si>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</si>
  <si>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</si>
  <si>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</si>
  <si>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</si>
  <si>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</si>
  <si>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</si>
  <si>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</si>
  <si>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</si>
  <si>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</si>
  <si>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</si>
  <si>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</si>
  <si>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</si>
  <si>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</si>
  <si>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</si>
  <si>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</si>
  <si>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</si>
  <si>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</si>
  <si>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</si>
  <si>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</si>
  <si>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</si>
  <si>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</si>
  <si>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</si>
  <si>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</si>
  <si>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</si>
  <si>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</si>
  <si>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</si>
  <si>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</si>
  <si>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</si>
  <si>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</si>
  <si>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</si>
  <si>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</si>
  <si>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</si>
  <si>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</si>
  <si>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</si>
  <si>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</si>
  <si>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</si>
  <si>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</si>
  <si>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</si>
  <si>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</si>
  <si>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</si>
  <si>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</si>
  <si>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</si>
  <si>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</si>
  <si>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</si>
  <si>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</si>
  <si>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</si>
  <si>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</si>
  <si>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</si>
  <si>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</si>
  <si>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</si>
  <si>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</si>
  <si>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</si>
  <si>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</si>
  <si>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</si>
  <si>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</si>
  <si>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</si>
  <si>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</si>
  <si>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</si>
  <si>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</si>
  <si>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</si>
  <si>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</si>
  <si>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</si>
  <si>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</si>
  <si>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</si>
  <si>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</si>
  <si>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</si>
  <si>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</si>
  <si>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</si>
  <si>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</si>
  <si>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</si>
  <si>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</si>
  <si>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</si>
  <si>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</si>
  <si>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</si>
  <si>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</si>
  <si>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</si>
  <si>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</si>
  <si>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</si>
  <si>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</si>
  <si>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</si>
  <si>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</si>
  <si>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</si>
  <si>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</si>
  <si>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</si>
  <si>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</si>
  <si>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</si>
  <si>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</si>
  <si>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</si>
  <si>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</si>
  <si>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</si>
  <si>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</si>
  <si>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</si>
  <si>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</si>
  <si>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</si>
  <si>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</si>
  <si>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</si>
  <si>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</si>
  <si>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</si>
  <si>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</si>
  <si>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</si>
  <si>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</si>
  <si>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</si>
  <si>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</si>
  <si>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</si>
  <si>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</si>
  <si>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</si>
  <si>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</si>
  <si>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</si>
  <si>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</si>
  <si>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</si>
  <si>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</si>
  <si>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</si>
  <si>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</si>
  <si>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</si>
  <si>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</si>
  <si>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</si>
  <si>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</si>
  <si>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</si>
  <si>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</si>
  <si>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</si>
  <si>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</si>
  <si>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</si>
  <si>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</si>
  <si>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</si>
  <si>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</si>
  <si>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</si>
  <si>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</si>
  <si>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</si>
  <si>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</si>
  <si>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</si>
  <si>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</si>
  <si>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</si>
  <si>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</si>
  <si>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</si>
  <si>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</si>
  <si>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</si>
  <si>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</si>
  <si>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</si>
  <si>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</si>
  <si>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</si>
  <si>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</si>
  <si>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</si>
  <si>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</si>
  <si>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</si>
  <si>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</si>
  <si>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</si>
  <si>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</si>
  <si>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</si>
  <si>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</si>
  <si>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</si>
  <si>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</si>
  <si>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</si>
  <si>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</si>
  <si>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</si>
  <si>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</si>
  <si>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</si>
  <si>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</si>
  <si>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</si>
  <si>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</si>
  <si>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</si>
  <si>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</si>
  <si>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</si>
  <si>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</si>
  <si>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</si>
  <si>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</si>
  <si>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</si>
  <si>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</si>
  <si>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</si>
  <si>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</si>
  <si>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</si>
  <si>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</si>
  <si>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</si>
  <si>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</si>
  <si>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</si>
  <si>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</si>
  <si>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</si>
  <si>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</si>
  <si>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</si>
  <si>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</si>
  <si>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</si>
  <si>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</si>
  <si>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</si>
  <si>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</si>
  <si>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</si>
  <si>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</si>
  <si>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</si>
  <si>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</si>
  <si>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</si>
  <si>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</si>
  <si>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</si>
  <si>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</si>
  <si>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</si>
  <si>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</si>
  <si>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</si>
  <si>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</si>
  <si>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</si>
  <si>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</si>
  <si>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</si>
  <si>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</si>
  <si>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</si>
  <si>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</si>
  <si>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</si>
  <si>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</si>
  <si>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</si>
  <si>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</si>
  <si>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</si>
  <si>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</si>
  <si>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</si>
  <si>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</si>
  <si>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</si>
  <si>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</si>
  <si>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</si>
  <si>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</si>
  <si>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</si>
  <si>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</si>
  <si>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</si>
  <si>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</si>
  <si>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</si>
  <si>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</si>
  <si>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</si>
  <si>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</si>
  <si>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</si>
  <si>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</si>
  <si>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</si>
  <si>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</si>
  <si>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</si>
  <si>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</si>
  <si>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</si>
  <si>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</si>
  <si>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</si>
  <si>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</si>
  <si>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</si>
  <si>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</si>
  <si>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</si>
  <si>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</si>
  <si>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</si>
  <si>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</si>
  <si>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</si>
  <si>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</si>
  <si>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</si>
  <si>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</si>
  <si>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</si>
  <si>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</si>
  <si>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</si>
  <si>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</si>
  <si>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</si>
  <si>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</si>
  <si>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</si>
  <si>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</si>
  <si>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</si>
  <si>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</si>
  <si>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</si>
  <si>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</si>
  <si>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</si>
  <si>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</si>
  <si>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</si>
  <si>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</si>
  <si>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</si>
  <si>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</si>
  <si>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</si>
  <si>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</si>
  <si>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</si>
  <si>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</si>
  <si>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</si>
  <si>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</si>
  <si>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</si>
  <si>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</si>
  <si>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</si>
  <si>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</si>
  <si>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</si>
  <si>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</si>
  <si>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</si>
  <si>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</si>
  <si>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</si>
  <si>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</si>
  <si>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</si>
  <si>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</si>
  <si>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</si>
  <si>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</si>
  <si>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</si>
  <si>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</si>
  <si>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</si>
  <si>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</si>
  <si>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</si>
  <si>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</si>
  <si>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</si>
  <si>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</si>
  <si>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</si>
  <si>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</si>
  <si>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</si>
  <si>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</si>
  <si>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</si>
  <si>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</si>
  <si>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</si>
  <si>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</si>
  <si>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</si>
  <si>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</si>
  <si>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</si>
  <si>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</si>
  <si>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</si>
  <si>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</si>
  <si>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</si>
  <si>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</si>
  <si>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</si>
  <si>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</si>
  <si>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</si>
  <si>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</si>
  <si>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</si>
  <si>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</si>
  <si>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</si>
  <si>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</si>
  <si>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</si>
  <si>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</si>
  <si>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</si>
  <si>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</si>
  <si>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</si>
  <si>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</si>
  <si>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</si>
  <si>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</si>
  <si>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</si>
  <si>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</si>
  <si>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</si>
  <si>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</si>
  <si>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</si>
  <si>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</si>
  <si>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</si>
  <si>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</si>
  <si>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</si>
  <si>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</si>
  <si>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</si>
  <si>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</si>
  <si>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</si>
  <si>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</si>
  <si>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</si>
  <si>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</si>
  <si>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</si>
  <si>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</si>
  <si>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</si>
  <si>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</si>
  <si>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</si>
  <si>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</si>
  <si>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</si>
  <si>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</si>
  <si>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</si>
  <si>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</si>
  <si>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</si>
  <si>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</si>
  <si>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</si>
  <si>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</si>
  <si>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</si>
  <si>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</si>
  <si>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</si>
  <si>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</si>
  <si>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</si>
  <si>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</si>
  <si>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</si>
  <si>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</si>
  <si>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</si>
  <si>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</si>
  <si>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</si>
  <si>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</si>
  <si>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</si>
  <si>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</si>
  <si>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</si>
  <si>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</si>
  <si>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</si>
  <si>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</si>
  <si>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</si>
  <si>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</si>
  <si>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</si>
  <si>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</si>
  <si>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</si>
  <si>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</si>
  <si>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</si>
  <si>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</si>
  <si>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</si>
  <si>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</si>
  <si>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</si>
  <si>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</si>
  <si>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</si>
  <si>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</si>
  <si>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</si>
  <si>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</si>
  <si>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</si>
  <si>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</si>
  <si>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</si>
  <si>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</si>
  <si>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</si>
  <si>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</si>
  <si>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</si>
  <si>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</si>
  <si>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</si>
  <si>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</si>
  <si>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</si>
  <si>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</si>
  <si>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</si>
  <si>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</si>
  <si>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</si>
  <si>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</si>
  <si>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</si>
  <si>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</si>
  <si>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</si>
  <si>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</si>
  <si>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</si>
  <si>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</si>
  <si>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</si>
  <si>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</si>
  <si>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</si>
  <si>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</si>
  <si>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</si>
  <si>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</si>
  <si>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</si>
  <si>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</si>
  <si>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</si>
  <si>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</si>
  <si>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</si>
  <si>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</si>
  <si>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</si>
  <si>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</si>
  <si>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</si>
  <si>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</si>
  <si>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</si>
  <si>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</si>
  <si>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</si>
  <si>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</si>
  <si>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</si>
  <si>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</si>
  <si>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</si>
  <si>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</si>
  <si>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</si>
  <si>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</si>
  <si>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</si>
  <si>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</si>
  <si>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</si>
  <si>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</si>
  <si>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</si>
  <si>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</si>
  <si>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</si>
  <si>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</si>
  <si>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</si>
  <si>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</si>
  <si>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</si>
  <si>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</si>
  <si>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</si>
  <si>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</si>
  <si>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</si>
  <si>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</si>
  <si>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</si>
  <si>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</si>
  <si>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</si>
  <si>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</si>
  <si>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</si>
  <si>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</si>
  <si>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</si>
  <si>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</si>
  <si>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</si>
  <si>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</si>
  <si>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</si>
  <si>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</si>
  <si>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</si>
  <si>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</si>
  <si>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</si>
  <si>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</si>
  <si>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</si>
  <si>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</si>
  <si>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</si>
  <si>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</si>
  <si>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</si>
  <si>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</si>
  <si>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</si>
  <si>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</si>
  <si>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</si>
  <si>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</si>
  <si>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</si>
  <si>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</si>
  <si>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</si>
  <si>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</si>
  <si>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</si>
  <si>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</si>
  <si>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</si>
  <si>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</si>
  <si>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</si>
  <si>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</si>
  <si>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</si>
  <si>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</si>
  <si>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</si>
  <si>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</si>
  <si>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</si>
  <si>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</si>
  <si>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</si>
  <si>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</si>
  <si>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</si>
  <si>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</si>
  <si>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</si>
  <si>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</si>
  <si>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</si>
  <si>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</si>
  <si>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</si>
  <si>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</si>
  <si>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</si>
  <si>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</si>
  <si>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</si>
  <si>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</si>
  <si>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</si>
  <si>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</si>
  <si>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</si>
  <si>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</si>
  <si>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</si>
  <si>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</si>
  <si>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</si>
  <si>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</si>
  <si>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</si>
  <si>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</si>
  <si>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</si>
  <si>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</si>
  <si>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</si>
  <si>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</si>
  <si>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</si>
  <si>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</si>
  <si>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</si>
  <si>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</si>
  <si>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</si>
  <si>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</si>
  <si>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</si>
  <si>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</si>
  <si>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</si>
  <si>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</si>
  <si>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</si>
  <si>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</si>
  <si>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</si>
  <si>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</si>
  <si>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</si>
  <si>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</si>
  <si>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</si>
  <si>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</si>
  <si>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</si>
  <si>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</si>
  <si>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</si>
  <si>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</si>
  <si>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</si>
  <si>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</si>
  <si>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</si>
  <si>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</si>
  <si>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</si>
  <si>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</si>
  <si>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</si>
  <si>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</si>
  <si>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</si>
  <si>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</si>
  <si>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</si>
  <si>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</si>
  <si>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</si>
  <si>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</si>
  <si>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</si>
  <si>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</si>
  <si>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</si>
  <si>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</si>
  <si>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</si>
  <si>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</si>
  <si>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</si>
  <si>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</si>
  <si>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</si>
  <si>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</si>
  <si>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</si>
  <si>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</si>
  <si>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</si>
  <si>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</si>
  <si>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</si>
  <si>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</si>
  <si>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</si>
  <si>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</si>
  <si>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</si>
  <si>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</si>
  <si>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</si>
  <si>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</si>
  <si>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</si>
  <si>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</si>
  <si>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</si>
  <si>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</si>
  <si>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</si>
  <si>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</si>
  <si>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</si>
  <si>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</si>
  <si>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</si>
  <si>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</si>
  <si>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</si>
  <si>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</si>
  <si>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</si>
  <si>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</si>
  <si>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</si>
  <si>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</si>
  <si>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</si>
  <si>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</si>
  <si>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</si>
  <si>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</si>
  <si>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</si>
  <si>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</si>
  <si>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</si>
  <si>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</si>
  <si>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</si>
  <si>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</si>
  <si>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</si>
  <si>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</si>
  <si>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</si>
  <si>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</si>
  <si>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</si>
  <si>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</si>
  <si>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</si>
  <si>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</si>
  <si>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</si>
  <si>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</si>
  <si>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</si>
  <si>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</si>
  <si>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</si>
  <si>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</si>
  <si>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</si>
  <si>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</si>
  <si>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</si>
  <si>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</si>
  <si>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</si>
  <si>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</si>
  <si>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</si>
  <si>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</si>
  <si>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</si>
  <si>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</si>
  <si>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</si>
  <si>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</si>
  <si>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</si>
  <si>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</si>
  <si>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</si>
  <si>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</si>
  <si>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</si>
  <si>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</si>
  <si>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</si>
  <si>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</si>
  <si>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</si>
  <si>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</si>
  <si>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</si>
  <si>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</si>
  <si>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</si>
  <si>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</si>
  <si>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</si>
  <si>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</si>
  <si>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</si>
  <si>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</si>
  <si>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</si>
  <si>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</si>
  <si>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</si>
  <si>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</si>
  <si>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</si>
  <si>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</si>
  <si>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</si>
  <si>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</si>
  <si>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</si>
  <si>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</si>
  <si>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</si>
  <si>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</si>
  <si>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</si>
  <si>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</si>
  <si>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</si>
  <si>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</si>
  <si>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</si>
  <si>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</si>
  <si>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</si>
  <si>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</si>
  <si>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</si>
  <si>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</si>
  <si>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</si>
  <si>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</si>
  <si>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</si>
  <si>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</si>
  <si>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</si>
  <si>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</si>
  <si>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</si>
  <si>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</si>
  <si>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</si>
  <si>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</si>
  <si>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</si>
  <si>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</si>
  <si>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</si>
  <si>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</si>
  <si>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</si>
  <si>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</si>
  <si>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</si>
  <si>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</si>
  <si>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</si>
  <si>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</si>
  <si>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</si>
  <si>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</si>
  <si>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</si>
  <si>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</si>
  <si>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</si>
  <si>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</si>
  <si>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</si>
  <si>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</si>
  <si>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</si>
  <si>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</si>
  <si>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</si>
  <si>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</si>
  <si>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</si>
  <si>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</si>
  <si>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</si>
  <si>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</si>
  <si>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</si>
  <si>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</si>
  <si>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</si>
  <si>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</si>
  <si>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</si>
  <si>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</si>
  <si>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</si>
  <si>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</si>
  <si>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</si>
  <si>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</si>
  <si>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</si>
  <si>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</si>
  <si>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</si>
  <si>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</si>
  <si>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</si>
  <si>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</si>
  <si>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</si>
  <si>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</si>
  <si>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</si>
  <si>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</si>
  <si>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</si>
  <si>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</si>
  <si>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</si>
  <si>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</si>
  <si>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</si>
  <si>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</si>
  <si>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</si>
  <si>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</si>
  <si>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</si>
  <si>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</si>
  <si>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</si>
  <si>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</si>
  <si>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</si>
  <si>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</si>
  <si>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</si>
  <si>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</si>
  <si>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</si>
  <si>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</si>
  <si>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</si>
  <si>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</si>
  <si>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</si>
  <si>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</si>
  <si>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</si>
  <si>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</si>
  <si>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</si>
  <si>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</si>
  <si>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</si>
  <si>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</si>
  <si>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</si>
  <si>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</si>
  <si>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</si>
  <si>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</si>
  <si>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</si>
  <si>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</si>
  <si>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</si>
  <si>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</si>
  <si>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</si>
  <si>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</si>
  <si>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</si>
  <si>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</si>
  <si>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</si>
  <si>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</si>
  <si>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</si>
  <si>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</si>
  <si>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</si>
  <si>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</si>
  <si>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</si>
  <si>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</si>
  <si>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</si>
  <si>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</si>
  <si>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</si>
  <si>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</si>
  <si>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</si>
  <si>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</si>
  <si>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</si>
  <si>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</si>
  <si>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</si>
  <si>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</si>
  <si>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</si>
  <si>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</si>
  <si>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</si>
  <si>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</si>
  <si>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</si>
  <si>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</si>
  <si>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</si>
  <si>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</si>
  <si>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</si>
  <si>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</si>
  <si>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</si>
  <si>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</si>
  <si>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</si>
  <si>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</si>
  <si>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</si>
  <si>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</si>
  <si>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</si>
  <si>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</si>
  <si>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</si>
  <si>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</si>
  <si>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</si>
  <si>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</si>
  <si>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</si>
  <si>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</si>
  <si>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</si>
  <si>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</si>
  <si>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</si>
  <si>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</si>
  <si>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</si>
  <si>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</si>
  <si>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</si>
  <si>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</si>
  <si>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</si>
  <si>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</si>
  <si>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</si>
  <si>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</si>
  <si>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</si>
  <si>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</si>
  <si>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</si>
  <si>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</si>
  <si>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</si>
  <si>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</si>
  <si>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</si>
  <si>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</si>
  <si>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</si>
  <si>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</si>
  <si>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</si>
  <si>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</si>
  <si>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</si>
  <si>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</si>
  <si>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</si>
  <si>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</si>
  <si>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</si>
  <si>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</si>
  <si>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</si>
  <si>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</si>
  <si>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</si>
  <si>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</si>
  <si>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</si>
  <si>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</si>
  <si>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</si>
  <si>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</si>
  <si>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</si>
  <si>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</si>
  <si>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</si>
  <si>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</si>
  <si>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</si>
  <si>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</si>
  <si>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</si>
  <si>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</si>
  <si>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</si>
  <si>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</si>
  <si>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</si>
  <si>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</si>
  <si>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</si>
  <si>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</si>
  <si>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</si>
  <si>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</si>
  <si>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</si>
  <si>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</si>
  <si>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</si>
  <si>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</si>
  <si>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</si>
  <si>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</si>
  <si>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</si>
  <si>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</si>
  <si>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</si>
  <si>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</si>
  <si>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</si>
  <si>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</si>
  <si>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</si>
  <si>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</si>
  <si>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</si>
  <si>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</si>
  <si>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</si>
  <si>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</si>
  <si>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</si>
  <si>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</si>
  <si>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</si>
  <si>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</si>
  <si>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</si>
  <si>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</si>
  <si>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</si>
  <si>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</si>
  <si>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</si>
  <si>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</si>
  <si>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</si>
  <si>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</si>
  <si>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</si>
  <si>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</si>
  <si>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</si>
  <si>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</si>
  <si>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</si>
  <si>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</si>
  <si>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</si>
  <si>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</si>
  <si>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</si>
  <si>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</si>
  <si>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</si>
  <si>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</si>
  <si>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</si>
  <si>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</si>
  <si>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</si>
  <si>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</si>
  <si>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</si>
  <si>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</si>
  <si>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</si>
  <si>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</si>
  <si>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</si>
  <si>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</si>
  <si>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</si>
  <si>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</si>
  <si>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</si>
  <si>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</si>
  <si>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</si>
  <si>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</si>
  <si>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</si>
  <si>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</si>
  <si>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</si>
  <si>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</si>
  <si>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</si>
  <si>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</si>
  <si>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</si>
  <si>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</si>
  <si>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</si>
  <si>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</si>
  <si>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</si>
  <si>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</si>
  <si>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</si>
  <si>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</si>
  <si>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</si>
  <si>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</si>
  <si>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</si>
  <si>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</si>
  <si>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</si>
  <si>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</si>
  <si>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</si>
  <si>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</si>
  <si>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</si>
  <si>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</si>
  <si>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</si>
  <si>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</si>
  <si>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</si>
  <si>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</si>
  <si>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</si>
  <si>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</si>
  <si>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</si>
  <si>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</si>
  <si>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</si>
  <si>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</si>
  <si>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</si>
  <si>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</si>
  <si>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</si>
  <si>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</si>
  <si>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</si>
  <si>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</si>
  <si>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</si>
  <si>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</si>
  <si>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</si>
  <si>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</si>
  <si>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</si>
  <si>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</si>
  <si>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</si>
  <si>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</si>
  <si>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</si>
  <si>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</si>
  <si>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</si>
  <si>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</si>
  <si>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</si>
  <si>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</si>
  <si>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</si>
  <si>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</si>
  <si>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</si>
  <si>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</si>
  <si>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</si>
  <si>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</si>
  <si>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</si>
  <si>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</si>
  <si>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</si>
  <si>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</si>
  <si>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</si>
  <si>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</si>
  <si>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</si>
  <si>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</si>
  <si>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</si>
  <si>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</si>
  <si>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</si>
  <si>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</si>
  <si>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</si>
  <si>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</si>
  <si>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</si>
  <si>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</si>
  <si>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</si>
  <si>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</si>
  <si>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</si>
  <si>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</si>
  <si>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</si>
  <si>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</si>
  <si>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</si>
  <si>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</si>
  <si>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</si>
  <si>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</si>
  <si>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</si>
  <si>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</si>
  <si>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</si>
  <si>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</si>
  <si>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</si>
  <si>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</si>
  <si>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</si>
  <si>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</si>
  <si>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</si>
  <si>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</si>
  <si>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</si>
  <si>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</si>
  <si>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</si>
  <si>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</si>
  <si>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</si>
  <si>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</si>
  <si>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</si>
  <si>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</si>
  <si>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</si>
  <si>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</si>
  <si>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</si>
  <si>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</si>
  <si>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</si>
  <si>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</si>
  <si>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</si>
  <si>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</si>
  <si>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</si>
  <si>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</si>
  <si>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</si>
  <si>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</si>
  <si>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</si>
  <si>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</si>
  <si>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</si>
  <si>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</si>
  <si>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</si>
  <si>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</si>
  <si>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</si>
  <si>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</si>
  <si>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</si>
  <si>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</si>
  <si>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</si>
  <si>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</si>
  <si>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</si>
  <si>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</si>
  <si>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</si>
  <si>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</si>
  <si>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</si>
  <si>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</si>
  <si>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</si>
  <si>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</si>
  <si>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</si>
  <si>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</si>
  <si>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</si>
  <si>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</si>
  <si>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</si>
  <si>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</si>
  <si>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</si>
  <si>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</si>
  <si>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</si>
  <si>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</si>
  <si>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</si>
  <si>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</si>
  <si>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</si>
  <si>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</si>
  <si>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</si>
  <si>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</si>
  <si>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</si>
  <si>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</si>
  <si>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</si>
  <si>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</si>
  <si>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</si>
  <si>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</si>
  <si>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</si>
  <si>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</si>
  <si>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</si>
  <si>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</si>
  <si>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</si>
  <si>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</si>
  <si>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</si>
  <si>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</si>
  <si>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</si>
  <si>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</si>
  <si>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</si>
  <si>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</si>
  <si>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</si>
  <si>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</si>
  <si>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</si>
  <si>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</si>
  <si>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</si>
  <si>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</si>
  <si>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</si>
  <si>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</si>
  <si>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</si>
  <si>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</si>
  <si>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</si>
  <si>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</si>
  <si>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</si>
  <si>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</si>
  <si>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</si>
  <si>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</si>
  <si>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</si>
  <si>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</si>
  <si>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</si>
  <si>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</si>
  <si>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</si>
  <si>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</si>
  <si>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</si>
  <si>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</si>
  <si>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</si>
  <si>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</si>
  <si>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</si>
  <si>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</si>
  <si>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</si>
  <si>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</si>
  <si>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</si>
  <si>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</si>
  <si>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</si>
  <si>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</si>
  <si>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</si>
  <si>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</si>
  <si>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</si>
  <si>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</si>
  <si>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</si>
  <si>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</si>
  <si>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</si>
  <si>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</si>
  <si>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</si>
  <si>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</si>
  <si>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</si>
  <si>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</si>
  <si>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</si>
  <si>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</si>
  <si>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</si>
  <si>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</si>
  <si>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</si>
  <si>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</si>
  <si>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</si>
  <si>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</si>
  <si>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</si>
  <si>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</si>
  <si>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</si>
  <si>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</si>
  <si>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</si>
  <si>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</si>
  <si>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</si>
  <si>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</si>
  <si>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</si>
  <si>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</si>
  <si>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</si>
  <si>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</si>
  <si>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</si>
  <si>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</si>
  <si>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</si>
  <si>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</si>
  <si>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</si>
  <si>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</si>
  <si>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</si>
  <si>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</si>
  <si>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</si>
  <si>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</si>
  <si>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</si>
  <si>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</si>
  <si>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</si>
  <si>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</si>
  <si>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</si>
  <si>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</si>
  <si>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</si>
  <si>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</si>
  <si>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</si>
  <si>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</si>
  <si>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</si>
  <si>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</si>
  <si>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</si>
  <si>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</si>
  <si>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</si>
  <si>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</si>
  <si>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</si>
  <si>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</si>
  <si>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</si>
  <si>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</si>
  <si>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</si>
  <si>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</si>
  <si>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</si>
  <si>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</si>
  <si>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</si>
  <si>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</si>
  <si>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</si>
  <si>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</si>
  <si>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</si>
  <si>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</si>
  <si>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</si>
  <si>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</si>
  <si>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</si>
  <si>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</si>
  <si>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</si>
  <si>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</si>
  <si>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</si>
  <si>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</si>
  <si>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</si>
  <si>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</si>
  <si>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</si>
  <si>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</si>
  <si>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</si>
  <si>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</si>
  <si>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</si>
  <si>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</si>
  <si>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</si>
  <si>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</si>
  <si>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</si>
  <si>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</si>
  <si>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</si>
  <si>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</si>
  <si>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</si>
  <si>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</si>
  <si>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</si>
  <si>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</si>
  <si>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</si>
  <si>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</si>
  <si>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</si>
  <si>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</si>
  <si>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</si>
  <si>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</si>
  <si>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</si>
  <si>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</si>
  <si>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</si>
  <si>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</si>
  <si>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</si>
  <si>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</si>
  <si>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</si>
  <si>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</si>
  <si>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</si>
  <si>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</si>
  <si>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</si>
  <si>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</si>
  <si>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</si>
  <si>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</si>
  <si>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</si>
  <si>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</si>
  <si>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</si>
  <si>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</si>
  <si>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</si>
  <si>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</si>
  <si>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</si>
  <si>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</si>
  <si>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</si>
  <si>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</si>
  <si>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</si>
  <si>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</si>
  <si>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</si>
  <si>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</si>
  <si>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</si>
  <si>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</si>
  <si>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</si>
  <si>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</si>
  <si>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</si>
  <si>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</si>
  <si>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</si>
  <si>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</si>
  <si>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</si>
  <si>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</si>
  <si>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</si>
  <si>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</si>
  <si>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</si>
  <si>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</si>
  <si>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</si>
  <si>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</si>
  <si>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</si>
  <si>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</si>
  <si>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</si>
  <si>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</si>
  <si>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</si>
  <si>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</si>
  <si>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</si>
  <si>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</si>
  <si>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</si>
  <si>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</si>
  <si>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</si>
  <si>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</si>
  <si>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</si>
  <si>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</si>
  <si>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</si>
  <si>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</si>
  <si>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</si>
  <si>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</si>
  <si>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</si>
  <si>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</si>
  <si>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</si>
  <si>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</si>
  <si>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</si>
  <si>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</si>
  <si>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</si>
  <si>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</si>
  <si>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</si>
  <si>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</si>
  <si>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</si>
  <si>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</si>
  <si>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</si>
  <si>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</si>
  <si>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</si>
  <si>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</si>
  <si>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</si>
  <si>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</si>
  <si>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</si>
  <si>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</si>
  <si>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</si>
  <si>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</si>
  <si>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</si>
  <si>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</si>
  <si>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</si>
  <si>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</si>
  <si>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</si>
  <si>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</si>
  <si>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</si>
  <si>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</si>
  <si>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</si>
  <si>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</si>
  <si>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</si>
  <si>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</si>
  <si>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</si>
  <si>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</si>
  <si>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</si>
  <si>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</si>
  <si>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</si>
  <si>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</si>
  <si>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</si>
  <si>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</si>
  <si>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</si>
  <si>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</si>
  <si>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</si>
  <si>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</si>
  <si>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</si>
  <si>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</si>
  <si>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</si>
  <si>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</si>
  <si>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</si>
  <si>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</si>
  <si>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</si>
  <si>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</si>
  <si>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</si>
  <si>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</si>
  <si>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</si>
  <si>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</si>
  <si>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</si>
  <si>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</si>
  <si>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</si>
  <si>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</si>
  <si>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</si>
  <si>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</si>
  <si>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</si>
  <si>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</si>
  <si>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</si>
  <si>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</si>
  <si>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</si>
  <si>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</si>
  <si>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</si>
  <si>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</si>
  <si>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</si>
  <si>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</si>
  <si>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</si>
  <si>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</si>
  <si>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</si>
  <si>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</si>
  <si>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</si>
  <si>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</si>
  <si>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</si>
  <si>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</si>
  <si>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</si>
  <si>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</si>
  <si>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</si>
  <si>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</si>
  <si>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</si>
  <si>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</si>
  <si>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</si>
  <si>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</si>
  <si>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</si>
  <si>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</si>
  <si>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</si>
  <si>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</si>
  <si>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</si>
  <si>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</si>
  <si>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</si>
  <si>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</si>
  <si>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</si>
  <si>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</si>
  <si>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</si>
  <si>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</si>
  <si>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</si>
  <si>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</si>
  <si>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</si>
  <si>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</si>
  <si>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</si>
  <si>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</si>
  <si>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</si>
  <si>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</si>
  <si>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</si>
  <si>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</si>
  <si>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</si>
  <si>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</si>
  <si>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</si>
  <si>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</si>
  <si>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</si>
  <si>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</si>
  <si>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</si>
  <si>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</si>
  <si>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</si>
  <si>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</si>
  <si>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</si>
  <si>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</si>
  <si>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</si>
  <si>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</si>
  <si>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</si>
  <si>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</si>
  <si>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</si>
  <si>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</si>
  <si>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</si>
  <si>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</si>
  <si>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</si>
  <si>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</si>
  <si>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</si>
  <si>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</si>
  <si>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</si>
  <si>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</si>
  <si>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</si>
  <si>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</si>
  <si>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</si>
  <si>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</si>
  <si>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</si>
  <si>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</si>
  <si>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</si>
  <si>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</si>
  <si>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</si>
  <si>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</si>
  <si>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</si>
  <si>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</si>
  <si>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</si>
  <si>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</si>
  <si>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</si>
  <si>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</si>
  <si>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</si>
  <si>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</si>
  <si>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</si>
  <si>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</si>
  <si>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</si>
  <si>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</si>
  <si>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</si>
  <si>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</si>
  <si>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</si>
  <si>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</si>
  <si>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</si>
  <si>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</si>
  <si>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</si>
  <si>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</si>
  <si>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</si>
  <si>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</si>
  <si>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</si>
  <si>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</si>
  <si>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</si>
  <si>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</si>
  <si>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</si>
  <si>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</si>
  <si>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</si>
  <si>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</si>
  <si>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</si>
  <si>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</si>
  <si>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</si>
  <si>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</si>
  <si>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</si>
  <si>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</si>
  <si>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</si>
  <si>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</si>
  <si>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</si>
  <si>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</si>
  <si>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</si>
  <si>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</si>
  <si>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</si>
  <si>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</si>
  <si>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</si>
  <si>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</si>
  <si>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</si>
  <si>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</si>
  <si>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</si>
  <si>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</si>
  <si>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</si>
  <si>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</si>
  <si>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</si>
  <si>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</si>
  <si>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</si>
  <si>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</si>
  <si>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</si>
  <si>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</si>
  <si>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</si>
  <si>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</si>
  <si>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</si>
  <si>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</si>
  <si>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</si>
  <si>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</si>
  <si>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</si>
  <si>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</si>
  <si>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</si>
  <si>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</si>
  <si>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</si>
  <si>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</si>
  <si>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</si>
  <si>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</si>
  <si>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</si>
  <si>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</si>
  <si>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</si>
  <si>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</si>
  <si>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</si>
  <si>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</si>
  <si>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</si>
  <si>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</si>
  <si>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</si>
  <si>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</si>
  <si>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</si>
  <si>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</si>
  <si>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</si>
  <si>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</si>
  <si>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</si>
  <si>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</si>
  <si>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</si>
  <si>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</si>
  <si>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</si>
  <si>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</si>
  <si>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</si>
  <si>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</si>
  <si>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</si>
  <si>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</si>
  <si>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</si>
  <si>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</si>
  <si>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</si>
  <si>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</si>
  <si>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</si>
  <si>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</si>
  <si>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</si>
  <si>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</si>
  <si>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</si>
  <si>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</si>
  <si>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</si>
  <si>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</si>
  <si>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</si>
  <si>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</si>
  <si>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</si>
  <si>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</si>
  <si>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</si>
  <si>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</si>
  <si>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</si>
  <si>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</si>
  <si>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</si>
  <si>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</si>
  <si>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</si>
  <si>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</si>
  <si>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</si>
  <si>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</si>
  <si>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</si>
  <si>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</si>
  <si>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</si>
  <si>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</si>
  <si>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</si>
  <si>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</si>
  <si>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</si>
  <si>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</si>
  <si>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</si>
  <si>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</si>
  <si>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</si>
  <si>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</si>
  <si>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</si>
  <si>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</si>
  <si>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</si>
  <si>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</si>
  <si>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</si>
  <si>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</si>
  <si>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</si>
  <si>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</si>
  <si>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</si>
  <si>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</si>
  <si>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</si>
  <si>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</si>
  <si>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</si>
  <si>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</si>
  <si>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</si>
  <si>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</si>
  <si>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</si>
  <si>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</si>
  <si>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</si>
  <si>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</si>
  <si>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</si>
  <si>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</si>
  <si>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</si>
  <si>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</si>
  <si>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</si>
  <si>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</si>
  <si>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</si>
  <si>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</si>
  <si>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</si>
  <si>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</si>
  <si>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</si>
  <si>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</si>
  <si>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</si>
  <si>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</si>
  <si>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</si>
  <si>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</si>
  <si>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</si>
  <si>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</si>
  <si>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</si>
  <si>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</si>
  <si>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</si>
  <si>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</si>
  <si>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</si>
  <si>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</si>
  <si>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</si>
  <si>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</si>
  <si>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</si>
  <si>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</si>
  <si>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</si>
  <si>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</si>
  <si>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</si>
  <si>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</si>
  <si>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</si>
  <si>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</si>
  <si>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</si>
  <si>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</si>
  <si>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</si>
  <si>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</si>
  <si>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</si>
  <si>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</si>
  <si>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</si>
  <si>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</si>
  <si>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</si>
  <si>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</si>
  <si>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</si>
  <si>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</si>
  <si>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</si>
  <si>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</si>
  <si>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</si>
  <si>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</si>
  <si>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</si>
  <si>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</si>
  <si>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</si>
  <si>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</si>
  <si>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</si>
  <si>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</si>
  <si>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</si>
  <si>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</si>
  <si>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</si>
  <si>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</si>
  <si>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</si>
  <si>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</si>
  <si>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</si>
  <si>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</si>
  <si>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</si>
  <si>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</si>
  <si>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</si>
  <si>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</si>
  <si>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</si>
  <si>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</si>
  <si>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</si>
  <si>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</si>
  <si>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</si>
  <si>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</si>
  <si>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</si>
  <si>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</si>
  <si>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</si>
  <si>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</si>
  <si>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</si>
  <si>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</si>
  <si>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</si>
  <si>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</si>
  <si>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</si>
  <si>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</si>
  <si>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</si>
  <si>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</si>
  <si>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</si>
  <si>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</si>
  <si>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</si>
  <si>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</si>
  <si>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</si>
  <si>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</si>
  <si>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</si>
  <si>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</si>
  <si>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</si>
  <si>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</si>
  <si>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</si>
  <si>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</si>
  <si>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</si>
  <si>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</si>
  <si>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</si>
  <si>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</si>
  <si>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</si>
  <si>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</si>
  <si>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</si>
  <si>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</si>
  <si>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</si>
  <si>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</si>
  <si>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</si>
  <si>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</si>
  <si>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</si>
  <si>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</si>
  <si>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</si>
  <si>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</si>
  <si>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</si>
  <si>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</si>
  <si>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</si>
  <si>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</si>
  <si>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</si>
  <si>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</si>
  <si>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</si>
  <si>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</si>
  <si>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</si>
  <si>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</si>
  <si>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</si>
  <si>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</si>
  <si>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</si>
  <si>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</si>
  <si>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</si>
  <si>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</si>
  <si>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</si>
  <si>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</si>
  <si>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</si>
  <si>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</si>
  <si>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</si>
  <si>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</si>
  <si>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</si>
  <si>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</si>
  <si>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</si>
  <si>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</si>
  <si>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</si>
  <si>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</si>
  <si>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</si>
  <si>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</si>
  <si>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</si>
  <si>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</si>
  <si>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</si>
  <si>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</si>
  <si>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</si>
  <si>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</si>
  <si>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</si>
  <si>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</si>
  <si>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</si>
  <si>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</si>
  <si>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</si>
  <si>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</si>
  <si>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</si>
  <si>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</si>
  <si>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</si>
  <si>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</si>
  <si>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</si>
  <si>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</si>
  <si>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</si>
  <si>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</si>
  <si>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</si>
  <si>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</si>
  <si>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</si>
  <si>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</si>
  <si>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</si>
  <si>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</si>
  <si>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</si>
  <si>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</si>
  <si>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</si>
  <si>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</si>
  <si>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</si>
  <si>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</si>
  <si>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</si>
  <si>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</si>
  <si>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</si>
  <si>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</si>
  <si>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</si>
  <si>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</si>
  <si>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</si>
  <si>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</si>
  <si>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</si>
  <si>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</si>
  <si>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</si>
  <si>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</si>
  <si>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</si>
  <si>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</si>
  <si>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</si>
  <si>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</si>
  <si>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</si>
  <si>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</si>
  <si>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</si>
  <si>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</si>
  <si>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</si>
  <si>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</si>
  <si>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</si>
  <si>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</si>
  <si>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</si>
  <si>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</si>
  <si>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</si>
  <si>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</si>
  <si>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</si>
  <si>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</si>
  <si>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</si>
  <si>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</si>
  <si>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</si>
  <si>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</si>
  <si>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</si>
  <si>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</si>
  <si>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</si>
  <si>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</si>
  <si>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</si>
  <si>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</si>
  <si>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</si>
  <si>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</si>
  <si>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</si>
  <si>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</si>
  <si>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</si>
  <si>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</si>
  <si>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</si>
  <si>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</si>
  <si>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</si>
  <si>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</si>
  <si>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</si>
  <si>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</si>
  <si>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</si>
  <si>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</si>
  <si>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</si>
  <si>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</si>
  <si>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</si>
  <si>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</si>
  <si>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</si>
  <si>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</si>
  <si>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</si>
  <si>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</si>
  <si>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</si>
  <si>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</si>
  <si>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</si>
  <si>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</si>
  <si>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</si>
  <si>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</si>
  <si>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</si>
  <si>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</si>
  <si>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</si>
  <si>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</si>
  <si>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</si>
  <si>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</si>
  <si>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</si>
  <si>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</si>
  <si>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</si>
  <si>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</si>
  <si>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</si>
  <si>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</si>
  <si>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</si>
  <si>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</si>
  <si>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</si>
  <si>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</si>
  <si>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</si>
  <si>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</si>
  <si>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</si>
  <si>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</si>
  <si>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</si>
  <si>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</si>
  <si>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</si>
  <si>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</si>
  <si>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</si>
  <si>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</si>
  <si>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</si>
  <si>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</si>
  <si>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</si>
  <si>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</si>
  <si>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</si>
  <si>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</si>
  <si>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</si>
  <si>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</si>
  <si>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</si>
  <si>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</si>
  <si>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</si>
  <si>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</si>
  <si>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</si>
  <si>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</si>
  <si>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</si>
  <si>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</si>
  <si>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</si>
  <si>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</si>
  <si>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</si>
  <si>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</si>
  <si>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</si>
  <si>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</si>
  <si>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</si>
  <si>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</si>
  <si>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</si>
  <si>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</si>
  <si>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</si>
  <si>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</si>
  <si>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</si>
  <si>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</si>
  <si>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</si>
  <si>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</si>
  <si>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</si>
  <si>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</si>
  <si>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</si>
  <si>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</si>
  <si>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</si>
  <si>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</si>
  <si>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</si>
  <si>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</si>
  <si>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</si>
  <si>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</si>
  <si>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</si>
  <si>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</si>
  <si>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</si>
  <si>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</si>
  <si>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</si>
  <si>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</si>
  <si>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</si>
  <si>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</si>
  <si>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</si>
  <si>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</si>
  <si>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</si>
  <si>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</si>
  <si>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</si>
  <si>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</si>
  <si>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</si>
  <si>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</si>
  <si>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</si>
  <si>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</si>
  <si>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</si>
  <si>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</si>
  <si>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</si>
  <si>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</si>
  <si>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</si>
  <si>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</si>
  <si>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</si>
  <si>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</si>
  <si>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</si>
  <si>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</si>
  <si>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</si>
  <si>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</si>
  <si>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</si>
  <si>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</si>
  <si>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</si>
  <si>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</si>
  <si>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</si>
  <si>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</si>
  <si>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</si>
  <si>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</si>
  <si>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</si>
  <si>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</si>
  <si>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</si>
  <si>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</si>
  <si>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</si>
  <si>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</si>
  <si>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</si>
  <si>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</si>
  <si>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</si>
  <si>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</si>
  <si>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</si>
  <si>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</si>
  <si>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</si>
  <si>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</si>
  <si>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</si>
  <si>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</si>
  <si>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</si>
  <si>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</si>
  <si>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</si>
  <si>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</si>
  <si>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</si>
  <si>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</si>
  <si>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</si>
  <si>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</si>
  <si>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</si>
  <si>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</si>
  <si>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</si>
  <si>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</si>
  <si>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</si>
  <si>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</si>
  <si>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</si>
  <si>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</si>
  <si>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</si>
  <si>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</si>
  <si>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</si>
  <si>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</si>
  <si>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</si>
  <si>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</si>
  <si>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</si>
  <si>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</si>
  <si>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</si>
  <si>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</si>
  <si>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</si>
  <si>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</si>
  <si>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</si>
  <si>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</si>
  <si>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</si>
  <si>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</si>
  <si>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</si>
  <si>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</si>
  <si>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</si>
  <si>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</si>
  <si>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</si>
  <si>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</si>
  <si>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</si>
  <si>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</si>
  <si>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</si>
  <si>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</si>
  <si>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</si>
  <si>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</si>
  <si>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</si>
  <si>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</si>
  <si>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</si>
  <si>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</si>
  <si>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</si>
  <si>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</si>
  <si>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</si>
  <si>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</si>
  <si>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</si>
  <si>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</si>
  <si>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</si>
  <si>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</si>
  <si>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</si>
  <si>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</si>
  <si>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</si>
  <si>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</si>
  <si>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</si>
  <si>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</si>
  <si>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</si>
  <si>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</si>
  <si>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</si>
  <si>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</si>
  <si>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</si>
  <si>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</si>
  <si>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</si>
  <si>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</si>
  <si>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</si>
  <si>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</si>
  <si>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</si>
  <si>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</si>
  <si>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</si>
  <si>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</si>
  <si>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</si>
  <si>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</si>
  <si>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</si>
  <si>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</si>
  <si>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</si>
  <si>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</si>
  <si>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</si>
  <si>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</si>
  <si>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</si>
  <si>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</si>
  <si>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</si>
  <si>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</si>
  <si>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</si>
  <si>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</si>
  <si>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</si>
  <si>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</si>
  <si>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</si>
  <si>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</si>
  <si>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</si>
  <si>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</si>
  <si>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</si>
  <si>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</si>
  <si>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</si>
  <si>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</si>
  <si>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</si>
  <si>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</si>
  <si>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</si>
  <si>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</si>
  <si>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</si>
  <si>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</si>
  <si>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</si>
  <si>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</si>
  <si>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</si>
  <si>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</si>
  <si>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</si>
  <si>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</si>
  <si>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</si>
  <si>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</si>
  <si>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</si>
  <si>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</si>
  <si>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</si>
  <si>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</si>
  <si>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</si>
  <si>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</si>
  <si>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</si>
  <si>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</si>
  <si>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</si>
  <si>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</si>
  <si>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</si>
  <si>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</si>
  <si>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</si>
  <si>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</si>
  <si>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</si>
  <si>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</si>
  <si>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</si>
  <si>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</si>
  <si>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</si>
  <si>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</si>
  <si>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</si>
  <si>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</si>
  <si>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</si>
  <si>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</si>
  <si>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</si>
  <si>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</si>
  <si>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</si>
  <si>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</si>
  <si>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</si>
  <si>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</si>
  <si>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</si>
  <si>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</si>
  <si>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</si>
  <si>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</si>
  <si>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</si>
  <si>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</si>
  <si>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</si>
  <si>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</si>
  <si>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</si>
  <si>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</si>
  <si>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</si>
  <si>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</si>
  <si>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</si>
  <si>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</si>
  <si>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</si>
  <si>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</si>
  <si>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</si>
  <si>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</si>
  <si>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</si>
  <si>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</si>
  <si>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</si>
  <si>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</si>
  <si>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</si>
  <si>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</si>
  <si>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</si>
  <si>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</si>
  <si>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</si>
  <si>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</si>
  <si>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</si>
  <si>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</si>
  <si>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</si>
  <si>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</si>
  <si>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</si>
  <si>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</si>
  <si>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</si>
  <si>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</si>
  <si>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</si>
  <si>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</si>
  <si>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</si>
  <si>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</si>
  <si>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</si>
  <si>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</si>
  <si>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</si>
  <si>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</si>
  <si>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</si>
  <si>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</si>
  <si>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</si>
  <si>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</si>
  <si>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</si>
  <si>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</si>
  <si>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</si>
  <si>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</si>
  <si>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</si>
  <si>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</si>
  <si>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</si>
  <si>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</si>
  <si>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</si>
  <si>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</si>
  <si>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</si>
  <si>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</si>
  <si>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</si>
  <si>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</si>
  <si>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</si>
  <si>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</si>
  <si>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</si>
  <si>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</si>
  <si>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</si>
  <si>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</si>
  <si>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</si>
  <si>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</si>
  <si>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</si>
  <si>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</si>
  <si>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</si>
  <si>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</si>
  <si>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</si>
  <si>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</si>
  <si>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</si>
  <si>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</si>
  <si>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</si>
  <si>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</si>
  <si>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</si>
  <si>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</si>
  <si>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</si>
  <si>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</si>
  <si>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</si>
  <si>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</si>
  <si>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</si>
  <si>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</si>
  <si>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</si>
  <si>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</si>
  <si>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</si>
  <si>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</si>
  <si>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</si>
  <si>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</si>
  <si>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</si>
  <si>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</si>
  <si>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</si>
  <si>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</si>
  <si>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</si>
  <si>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</si>
  <si>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</si>
  <si>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</si>
  <si>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</si>
  <si>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</si>
  <si>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</si>
  <si>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</si>
  <si>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</si>
  <si>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</si>
  <si>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</si>
  <si>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</si>
  <si>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</si>
  <si>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</si>
  <si>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</si>
  <si>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</si>
  <si>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</si>
  <si>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</si>
  <si>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</si>
  <si>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</si>
  <si>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</si>
  <si>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</si>
  <si>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</si>
  <si>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</si>
  <si>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</si>
  <si>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</si>
  <si>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</si>
  <si>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</si>
  <si>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</si>
  <si>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</si>
  <si>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</si>
  <si>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</si>
  <si>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</si>
  <si>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</si>
  <si>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</si>
  <si>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</si>
  <si>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</si>
  <si>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</si>
  <si>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</si>
  <si>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</si>
  <si>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</si>
  <si>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</si>
  <si>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</si>
  <si>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</si>
  <si>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</si>
  <si>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</si>
  <si>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</si>
  <si>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</si>
  <si>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</si>
  <si>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</si>
  <si>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</si>
  <si>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</si>
  <si>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</si>
  <si>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</si>
  <si>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</si>
  <si>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</si>
  <si>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</si>
  <si>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</si>
  <si>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</si>
  <si>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</si>
  <si>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</si>
  <si>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</si>
  <si>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</si>
  <si>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</si>
  <si>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</si>
  <si>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</si>
  <si>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</si>
  <si>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</si>
  <si>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</si>
  <si>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</si>
  <si>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</si>
  <si>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</si>
  <si>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</si>
  <si>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</si>
  <si>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</si>
  <si>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</si>
  <si>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</si>
  <si>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</si>
  <si>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</si>
  <si>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</si>
  <si>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</si>
  <si>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</si>
  <si>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</si>
  <si>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</si>
  <si>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</si>
  <si>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</si>
  <si>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</si>
  <si>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</si>
  <si>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</si>
  <si>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</si>
  <si>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</si>
  <si>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</si>
  <si>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</si>
  <si>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</si>
  <si>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</si>
  <si>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</si>
  <si>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</si>
  <si>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</si>
  <si>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</si>
  <si>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</si>
  <si>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</si>
  <si>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</si>
  <si>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</si>
  <si>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</si>
  <si>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</si>
  <si>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</si>
  <si>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</si>
  <si>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</si>
  <si>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</si>
  <si>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</si>
  <si>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</si>
  <si>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</si>
  <si>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</si>
  <si>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</si>
  <si>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</si>
  <si>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</si>
  <si>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</si>
  <si>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</si>
  <si>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</si>
  <si>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</si>
  <si>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</si>
  <si>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</si>
  <si>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</si>
  <si>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</si>
  <si>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</si>
  <si>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</si>
  <si>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</si>
  <si>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</si>
  <si>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</si>
  <si>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</si>
  <si>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</si>
  <si>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</si>
  <si>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</si>
  <si>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</si>
  <si>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</si>
  <si>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</si>
  <si>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</si>
  <si>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</si>
  <si>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</si>
  <si>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</si>
  <si>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</si>
  <si>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</si>
  <si>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</si>
  <si>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</si>
  <si>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</si>
  <si>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</si>
  <si>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</si>
  <si>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</si>
  <si>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</si>
  <si>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</si>
  <si>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</si>
  <si>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</si>
  <si>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</si>
  <si>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</si>
  <si>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</si>
  <si>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</si>
  <si>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</si>
  <si>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</si>
  <si>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</si>
  <si>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</si>
  <si>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</si>
  <si>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</si>
  <si>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</si>
  <si>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</si>
  <si>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</si>
  <si>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</si>
  <si>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</si>
  <si>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</si>
  <si>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</si>
  <si>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</si>
  <si>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</si>
  <si>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</si>
  <si>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</si>
  <si>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</si>
  <si>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</si>
  <si>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</si>
  <si>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</si>
  <si>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</si>
  <si>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</si>
  <si>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</si>
  <si>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</si>
  <si>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</si>
  <si>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</si>
  <si>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</si>
  <si>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</si>
  <si>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</si>
  <si>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</si>
  <si>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</si>
  <si>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</si>
  <si>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</si>
  <si>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</si>
  <si>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</si>
  <si>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</si>
  <si>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</si>
  <si>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</si>
  <si>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</si>
  <si>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</si>
  <si>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</si>
  <si>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</si>
  <si>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</si>
  <si>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</si>
  <si>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</si>
  <si>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</si>
  <si>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</si>
  <si>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</si>
  <si>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</si>
  <si>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</si>
  <si>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</si>
  <si>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</si>
  <si>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</si>
  <si>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</si>
  <si>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</si>
  <si>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</si>
  <si>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</si>
  <si>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</si>
  <si>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</si>
  <si>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</si>
  <si>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</si>
  <si>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</si>
  <si>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</si>
  <si>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</si>
  <si>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</si>
  <si>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</si>
  <si>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</si>
  <si>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</si>
  <si>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</si>
  <si>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</si>
  <si>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</si>
  <si>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</si>
  <si>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</si>
  <si>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</si>
  <si>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</si>
  <si>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</si>
  <si>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</si>
  <si>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</si>
  <si>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</si>
  <si>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</si>
  <si>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</si>
  <si>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</si>
  <si>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</si>
  <si>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</si>
  <si>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</si>
  <si>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</si>
  <si>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</si>
  <si>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</si>
  <si>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</si>
  <si>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</si>
  <si>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</si>
  <si>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</si>
  <si>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</si>
  <si>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</si>
  <si>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</si>
  <si>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</si>
  <si>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</si>
  <si>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</si>
  <si>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</si>
  <si>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</si>
  <si>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</si>
  <si>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</si>
  <si>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</si>
  <si>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</si>
  <si>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</si>
  <si>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</si>
  <si>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</si>
  <si>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</si>
  <si>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</si>
  <si>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</si>
  <si>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</si>
  <si>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</si>
  <si>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</si>
  <si>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</si>
  <si>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</si>
  <si>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</si>
  <si>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</si>
  <si>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</si>
  <si>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</si>
  <si>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</si>
  <si>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</si>
  <si>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</si>
  <si>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</si>
  <si>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</si>
  <si>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</si>
  <si>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</si>
  <si>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</si>
  <si>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</si>
  <si>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</si>
  <si>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</si>
  <si>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</si>
  <si>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</si>
  <si>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</si>
  <si>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</si>
  <si>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</si>
  <si>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</si>
  <si>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</si>
  <si>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</si>
  <si>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</si>
  <si>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</si>
  <si>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</si>
  <si>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</si>
  <si>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</si>
  <si>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</si>
  <si>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</si>
  <si>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</si>
  <si>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</si>
  <si>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</si>
  <si>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</si>
  <si>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</si>
  <si>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</si>
  <si>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</si>
  <si>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</si>
  <si>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</si>
  <si>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</si>
  <si>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</si>
  <si>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</si>
  <si>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</si>
  <si>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</si>
  <si>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</si>
  <si>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</si>
  <si>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</si>
  <si>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</si>
  <si>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</si>
  <si>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</si>
  <si>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</si>
  <si>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</si>
  <si>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</si>
  <si>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</si>
  <si>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</si>
  <si>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</si>
  <si>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</si>
  <si>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</si>
  <si>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</si>
  <si>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</si>
  <si>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</si>
  <si>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</si>
  <si>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</si>
  <si>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</si>
  <si>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</si>
  <si>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</si>
  <si>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</si>
  <si>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</si>
  <si>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</si>
  <si>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</si>
  <si>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</si>
  <si>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</si>
  <si>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</si>
  <si>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</si>
  <si>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</si>
  <si>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</si>
  <si>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</si>
  <si>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</si>
  <si>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</si>
  <si>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</si>
  <si>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</si>
  <si>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</si>
  <si>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</si>
  <si>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</si>
  <si>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</si>
  <si>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</si>
  <si>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</si>
  <si>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</si>
  <si>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</si>
  <si>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</si>
  <si>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</si>
  <si>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</si>
  <si>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</si>
  <si>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</si>
  <si>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</si>
  <si>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</si>
  <si>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</si>
  <si>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</si>
  <si>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</si>
  <si>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</si>
  <si>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</si>
  <si>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</si>
  <si>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</si>
  <si>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</si>
  <si>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</si>
  <si>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</si>
  <si>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</si>
  <si>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</si>
  <si>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</si>
  <si>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</si>
  <si>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</si>
  <si>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</si>
  <si>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</si>
  <si>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</si>
  <si>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</si>
  <si>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</si>
  <si>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</si>
  <si>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</si>
  <si>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</si>
  <si>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</si>
  <si>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</si>
  <si>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</si>
  <si>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</si>
  <si>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</si>
  <si>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</si>
  <si>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</si>
  <si>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</si>
  <si>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</si>
  <si>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</si>
  <si>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</si>
  <si>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</si>
  <si>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</si>
  <si>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</si>
  <si>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</si>
  <si>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</si>
  <si>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</si>
  <si>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</si>
  <si>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</si>
  <si>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</si>
  <si>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</si>
  <si>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</si>
  <si>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</si>
  <si>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</si>
  <si>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</si>
  <si>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</si>
  <si>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</si>
  <si>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</si>
  <si>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</si>
  <si>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</si>
  <si>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</si>
  <si>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</si>
  <si>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</si>
  <si>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</si>
  <si>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</si>
  <si>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</si>
  <si>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</si>
  <si>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</si>
  <si>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</si>
  <si>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</si>
  <si>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</si>
  <si>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</si>
  <si>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</si>
  <si>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</si>
  <si>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</si>
  <si>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</si>
  <si>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</si>
  <si>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</si>
  <si>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</si>
  <si>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</si>
  <si>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</si>
  <si>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</si>
  <si>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</si>
  <si>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</si>
  <si>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</si>
  <si>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</si>
  <si>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</si>
  <si>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</si>
  <si>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</si>
  <si>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</si>
  <si>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</si>
  <si>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</si>
  <si>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</si>
  <si>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</si>
  <si>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</si>
  <si>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</si>
  <si>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</si>
  <si>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</si>
  <si>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</si>
  <si>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</si>
  <si>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</si>
  <si>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</si>
  <si>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</si>
  <si>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</si>
  <si>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</si>
  <si>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</si>
  <si>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</si>
  <si>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</si>
  <si>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</si>
  <si>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</si>
  <si>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</si>
  <si>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</si>
  <si>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</si>
  <si>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</si>
  <si>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</si>
  <si>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</si>
  <si>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</si>
  <si>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</si>
  <si>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</si>
  <si>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</si>
  <si>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</si>
  <si>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</si>
  <si>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</si>
  <si>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</si>
  <si>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</si>
  <si>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</si>
  <si>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</si>
  <si>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</si>
  <si>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</si>
  <si>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</si>
  <si>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</si>
  <si>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</si>
  <si>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</si>
  <si>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</si>
  <si>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</si>
  <si>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</si>
  <si>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</si>
  <si>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</si>
  <si>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</si>
  <si>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</si>
  <si>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</si>
  <si>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</si>
  <si>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</si>
  <si>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</si>
  <si>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</si>
  <si>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</si>
  <si>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</si>
  <si>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</si>
  <si>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</si>
  <si>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</si>
  <si>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</si>
  <si>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</si>
  <si>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</si>
  <si>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</si>
  <si>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</si>
  <si>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</si>
  <si>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</si>
  <si>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</si>
  <si>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</si>
  <si>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</si>
  <si>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</si>
  <si>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</si>
  <si>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</si>
  <si>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</si>
  <si>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</si>
  <si>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</si>
  <si>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</si>
  <si>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</si>
  <si>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</si>
  <si>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</si>
  <si>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</si>
  <si>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</si>
  <si>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</si>
  <si>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</si>
  <si>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</si>
  <si>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</si>
  <si>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</si>
  <si>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</si>
  <si>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</si>
  <si>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</si>
  <si>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</si>
  <si>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</si>
  <si>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</si>
  <si>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</si>
  <si>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</si>
  <si>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</si>
  <si>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</si>
  <si>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</si>
  <si>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</si>
  <si>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</si>
  <si>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</si>
  <si>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</si>
  <si>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</si>
  <si>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</si>
  <si>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</si>
  <si>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</si>
  <si>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</si>
  <si>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</si>
  <si>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</si>
  <si>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</si>
  <si>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</si>
  <si>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</si>
  <si>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</si>
  <si>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</si>
  <si>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</si>
  <si>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</si>
  <si>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</si>
  <si>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</si>
  <si>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</si>
  <si>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</si>
  <si>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</si>
  <si>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</si>
  <si>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</si>
  <si>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</si>
  <si>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</si>
  <si>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</si>
  <si>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</si>
  <si>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</si>
  <si>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</si>
  <si>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</si>
  <si>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</si>
  <si>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</si>
  <si>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</si>
  <si>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</si>
  <si>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</si>
  <si>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</si>
  <si>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</si>
  <si>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</si>
  <si>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</si>
  <si>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</si>
  <si>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</si>
  <si>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</si>
  <si>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</si>
  <si>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</si>
  <si>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</si>
  <si>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</si>
  <si>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</si>
  <si>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</si>
  <si>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</si>
  <si>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</si>
  <si>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</si>
  <si>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</si>
  <si>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</si>
  <si>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</si>
  <si>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</si>
  <si>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</si>
  <si>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</si>
  <si>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</si>
  <si>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</si>
  <si>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</si>
  <si>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</si>
  <si>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</si>
  <si>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</si>
  <si>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</si>
  <si>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</si>
  <si>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</si>
  <si>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</si>
  <si>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</si>
  <si>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</si>
  <si>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</si>
  <si>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</si>
  <si>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</si>
  <si>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</si>
  <si>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</si>
  <si>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</si>
  <si>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</si>
  <si>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</si>
  <si>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</si>
  <si>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</si>
  <si>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</si>
  <si>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</si>
  <si>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</si>
  <si>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</si>
  <si>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</si>
  <si>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</si>
  <si>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</si>
  <si>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</si>
  <si>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</si>
  <si>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</si>
  <si>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</si>
  <si>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</si>
  <si>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</si>
  <si>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</si>
  <si>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</si>
  <si>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</si>
  <si>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</si>
  <si>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</si>
  <si>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</si>
  <si>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</si>
  <si>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</si>
  <si>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</si>
  <si>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</si>
  <si>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</si>
  <si>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</si>
  <si>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</si>
  <si>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</si>
  <si>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</si>
  <si>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</si>
  <si>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</si>
  <si>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</si>
  <si>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</si>
  <si>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</si>
  <si>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</si>
  <si>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</si>
  <si>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</si>
  <si>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</si>
  <si>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</si>
  <si>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</si>
  <si>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</si>
  <si>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</si>
  <si>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</si>
  <si>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</si>
  <si>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</si>
  <si>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</si>
  <si>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</si>
  <si>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</si>
  <si>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</si>
  <si>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</si>
  <si>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</si>
  <si>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</si>
  <si>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</si>
  <si>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</si>
  <si>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</si>
  <si>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</si>
  <si>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</si>
  <si>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</si>
  <si>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</si>
  <si>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</si>
  <si>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</si>
  <si>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</si>
  <si>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</si>
  <si>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</si>
  <si>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</si>
  <si>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</si>
  <si>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</si>
  <si>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</si>
  <si>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</si>
  <si>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</si>
  <si>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</si>
  <si>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</si>
  <si>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</si>
  <si>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</si>
  <si>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</si>
  <si>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</si>
  <si>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</si>
  <si>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</si>
  <si>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</si>
  <si>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</si>
  <si>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</si>
  <si>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</si>
  <si>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</si>
  <si>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</si>
  <si>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</si>
  <si>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</si>
  <si>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</si>
  <si>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</si>
  <si>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</si>
  <si>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</si>
  <si>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</si>
  <si>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</si>
  <si>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</si>
  <si>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</si>
  <si>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</si>
  <si>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</si>
  <si>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</si>
  <si>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</si>
  <si>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</si>
  <si>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</si>
  <si>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</si>
  <si>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</si>
  <si>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</si>
  <si>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</si>
  <si>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</si>
  <si>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</si>
  <si>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</si>
  <si>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</si>
  <si>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</si>
  <si>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</si>
  <si>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</si>
  <si>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</si>
  <si>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</si>
  <si>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</si>
  <si>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</si>
  <si>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</si>
  <si>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</si>
  <si>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</si>
  <si>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</si>
  <si>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</si>
  <si>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</si>
  <si>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</si>
  <si>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</si>
  <si>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</si>
  <si>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</si>
  <si>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</si>
  <si>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</si>
  <si>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</si>
  <si>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</si>
  <si>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</si>
  <si>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</si>
  <si>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</si>
  <si>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</si>
  <si>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</si>
  <si>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</si>
  <si>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</si>
  <si>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</si>
  <si>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</si>
  <si>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</si>
  <si>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</si>
  <si>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</si>
  <si>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</si>
  <si>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</si>
  <si>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</si>
  <si>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</si>
  <si>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</si>
  <si>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</si>
  <si>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</si>
  <si>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</si>
  <si>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</si>
  <si>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</si>
  <si>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</si>
  <si>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</si>
  <si>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</si>
  <si>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</si>
  <si>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</si>
  <si>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</si>
  <si>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</si>
  <si>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</si>
  <si>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</si>
  <si>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</si>
  <si>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</si>
  <si>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</si>
  <si>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</si>
  <si>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</si>
  <si>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</si>
  <si>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</si>
  <si>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</si>
  <si>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</si>
  <si>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</si>
  <si>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</si>
  <si>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</si>
  <si>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</si>
  <si>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</si>
  <si>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</si>
  <si>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</si>
  <si>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</si>
  <si>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</si>
  <si>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</si>
  <si>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</si>
  <si>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</si>
  <si>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</si>
  <si>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</si>
  <si>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</si>
  <si>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</si>
  <si>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</si>
  <si>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</si>
  <si>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</si>
  <si>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</si>
  <si>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</si>
  <si>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</si>
  <si>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</si>
  <si>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</si>
  <si>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</si>
  <si>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</si>
  <si>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</si>
  <si>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</si>
  <si>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</si>
  <si>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</si>
  <si>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</si>
  <si>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</si>
  <si>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</si>
  <si>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</si>
  <si>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</si>
  <si>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</si>
  <si>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</si>
  <si>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</si>
  <si>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</si>
  <si>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</si>
  <si>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</si>
  <si>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</si>
  <si>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</si>
  <si>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</si>
  <si>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</si>
  <si>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</si>
  <si>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</si>
  <si>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</si>
  <si>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</si>
  <si>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</si>
  <si>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</si>
  <si>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</si>
  <si>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</si>
  <si>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</si>
  <si>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</si>
  <si>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</si>
  <si>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</si>
  <si>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</si>
  <si>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</si>
  <si>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</si>
  <si>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</si>
  <si>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</si>
  <si>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</si>
  <si>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</si>
  <si>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</si>
  <si>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</si>
  <si>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</si>
  <si>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</si>
  <si>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</si>
  <si>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</si>
  <si>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</si>
  <si>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</si>
  <si>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</si>
  <si>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</si>
  <si>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</si>
  <si>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</si>
  <si>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</si>
  <si>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</si>
  <si>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</si>
  <si>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</si>
  <si>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</si>
  <si>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</si>
  <si>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</si>
  <si>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</si>
  <si>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</si>
  <si>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</si>
  <si>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</si>
  <si>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</si>
  <si>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</si>
  <si>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</si>
  <si>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</si>
  <si>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</si>
  <si>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</si>
  <si>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</si>
  <si>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</si>
  <si>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</si>
  <si>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</si>
  <si>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</si>
  <si>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</si>
  <si>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</si>
  <si>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</si>
  <si>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</si>
  <si>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</si>
  <si>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</si>
  <si>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</si>
  <si>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</si>
  <si>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</si>
  <si>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</si>
  <si>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</si>
  <si>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</si>
  <si>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</si>
  <si>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</si>
  <si>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</si>
  <si>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</si>
  <si>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</si>
  <si>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</si>
  <si>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</si>
  <si>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</si>
  <si>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</si>
  <si>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</si>
  <si>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</si>
  <si>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</si>
  <si>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</si>
  <si>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</si>
  <si>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</si>
  <si>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</si>
  <si>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</si>
  <si>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</si>
  <si>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</si>
  <si>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</si>
  <si>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</si>
  <si>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</si>
  <si>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</si>
  <si>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</si>
  <si>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</si>
  <si>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</si>
  <si>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</si>
  <si>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</si>
  <si>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</si>
  <si>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</si>
  <si>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</si>
  <si>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</si>
  <si>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</si>
  <si>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</si>
  <si>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</si>
  <si>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</si>
  <si>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</si>
  <si>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</si>
  <si>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</si>
  <si>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</si>
  <si>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</si>
  <si>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</si>
  <si>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</si>
  <si>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</si>
  <si>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</si>
  <si>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</si>
  <si>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</si>
  <si>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</si>
  <si>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</si>
  <si>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</si>
  <si>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</si>
  <si>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</si>
  <si>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</si>
  <si>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</si>
  <si>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</si>
  <si>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</si>
  <si>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</si>
  <si>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</si>
  <si>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</si>
  <si>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</si>
  <si>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</si>
  <si>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</si>
  <si>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</si>
  <si>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</si>
  <si>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</si>
  <si>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</si>
  <si>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</si>
  <si>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</si>
  <si>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</si>
  <si>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</si>
  <si>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</si>
  <si>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</si>
  <si>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</si>
  <si>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</si>
  <si>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</si>
  <si>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</si>
  <si>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</si>
  <si>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</si>
  <si>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</si>
  <si>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</si>
  <si>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</si>
  <si>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</si>
  <si>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</si>
  <si>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</si>
  <si>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</si>
  <si>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</si>
  <si>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</si>
  <si>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</si>
  <si>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</si>
  <si>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</si>
  <si>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</si>
  <si>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</si>
  <si>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</si>
  <si>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</si>
  <si>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</si>
  <si>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</si>
  <si>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</si>
  <si>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</si>
  <si>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</si>
  <si>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</si>
  <si>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</si>
  <si>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</si>
  <si>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</si>
  <si>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</si>
  <si>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</si>
  <si>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</si>
  <si>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</si>
  <si>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</si>
  <si>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</si>
  <si>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</si>
  <si>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</si>
  <si>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</si>
  <si>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</si>
  <si>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</si>
  <si>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</si>
  <si>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</si>
  <si>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</si>
  <si>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</si>
  <si>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</si>
  <si>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</si>
  <si>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</si>
  <si>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</si>
  <si>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</si>
  <si>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</si>
  <si>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</si>
  <si>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</si>
  <si>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</si>
  <si>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</si>
  <si>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</si>
  <si>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</si>
  <si>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</si>
  <si>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</si>
  <si>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</si>
  <si>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</si>
  <si>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</si>
  <si>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</si>
  <si>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</si>
  <si>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</si>
  <si>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</si>
  <si>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</si>
  <si>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</si>
  <si>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</si>
  <si>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</si>
  <si>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</si>
  <si>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</si>
  <si>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</si>
  <si>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</si>
  <si>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</si>
  <si>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</si>
  <si>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</si>
  <si>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</si>
  <si>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</si>
  <si>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</si>
  <si>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</si>
  <si>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</si>
  <si>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</si>
  <si>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</si>
  <si>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</si>
  <si>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</si>
  <si>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</si>
  <si>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</si>
  <si>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</si>
  <si>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</si>
  <si>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</si>
  <si>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</si>
  <si>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</si>
  <si>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</si>
  <si>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</si>
  <si>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</si>
  <si>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</si>
  <si>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</si>
  <si>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</si>
  <si>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</si>
  <si>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</si>
  <si>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</si>
  <si>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</si>
  <si>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</si>
  <si>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</si>
  <si>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</si>
  <si>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</si>
  <si>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</si>
  <si>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</si>
  <si>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</si>
  <si>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</si>
  <si>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</si>
  <si>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</si>
  <si>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</si>
  <si>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</si>
  <si>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</si>
  <si>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</si>
  <si>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</si>
  <si>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</si>
  <si>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</si>
  <si>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</si>
  <si>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</si>
  <si>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</si>
  <si>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</si>
  <si>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</si>
  <si>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</si>
  <si>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</si>
  <si>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</si>
  <si>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</si>
  <si>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</si>
  <si>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</si>
  <si>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</si>
  <si>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</si>
  <si>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</si>
  <si>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</si>
  <si>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</si>
  <si>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</si>
  <si>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</si>
  <si>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</si>
  <si>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</si>
  <si>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</si>
  <si>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</si>
  <si>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</si>
  <si>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</si>
  <si>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</si>
  <si>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</si>
  <si>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</si>
  <si>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</si>
  <si>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</si>
  <si>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</si>
  <si>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</si>
  <si>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</si>
  <si>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</si>
  <si>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</si>
  <si>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</si>
  <si>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</si>
  <si>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</si>
  <si>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</si>
  <si>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</si>
  <si>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</si>
  <si>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</si>
  <si>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</si>
  <si>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</si>
  <si>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</si>
  <si>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</si>
  <si>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</si>
  <si>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</si>
  <si>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</si>
  <si>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</si>
  <si>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</si>
  <si>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</si>
  <si>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</si>
  <si>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</si>
  <si>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</si>
  <si>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</si>
  <si>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</si>
  <si>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</si>
  <si>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</si>
  <si>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</si>
  <si>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</si>
  <si>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</si>
  <si>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</si>
  <si>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</si>
  <si>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</si>
  <si>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</si>
  <si>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</si>
  <si>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</si>
  <si>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</si>
  <si>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</si>
  <si>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</si>
  <si>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</si>
  <si>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</si>
  <si>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</si>
  <si>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</si>
  <si>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</si>
  <si>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</si>
  <si>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</si>
  <si>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</si>
  <si>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</si>
  <si>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</si>
  <si>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</si>
  <si>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</si>
  <si>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</si>
  <si>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</si>
  <si>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</si>
  <si>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</si>
  <si>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</si>
  <si>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</si>
  <si>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</si>
  <si>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</si>
  <si>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</si>
  <si>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</si>
  <si>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</si>
  <si>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</si>
  <si>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</si>
  <si>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</si>
  <si>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</si>
  <si>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</si>
  <si>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</si>
  <si>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</si>
  <si>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</si>
  <si>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</si>
  <si>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</si>
  <si>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</si>
  <si>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</si>
  <si>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</si>
  <si>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</si>
  <si>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</si>
  <si>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</si>
  <si>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</si>
  <si>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</si>
  <si>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</si>
  <si>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</si>
  <si>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</si>
  <si>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</si>
  <si>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</si>
  <si>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</si>
  <si>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</si>
  <si>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</si>
  <si>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</si>
  <si>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</si>
  <si>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</si>
  <si>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</si>
  <si>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</si>
  <si>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</si>
  <si>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</si>
  <si>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</si>
  <si>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</si>
  <si>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</si>
  <si>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</si>
  <si>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</si>
  <si>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</si>
  <si>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</si>
  <si>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</si>
  <si>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</si>
  <si>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</si>
  <si>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</si>
  <si>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</si>
  <si>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</si>
  <si>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</si>
  <si>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</si>
  <si>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</si>
  <si>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</si>
  <si>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</si>
  <si>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</si>
  <si>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</si>
  <si>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</si>
  <si>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</si>
  <si>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</si>
  <si>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</si>
  <si>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</si>
  <si>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</si>
  <si>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</si>
  <si>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</si>
  <si>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</si>
  <si>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</si>
  <si>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</si>
  <si>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</si>
  <si>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</si>
  <si>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</si>
  <si>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</si>
  <si>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</si>
  <si>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</si>
  <si>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</si>
  <si>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</si>
  <si>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</si>
  <si>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</si>
  <si>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</si>
  <si>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</si>
  <si>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</si>
  <si>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</si>
  <si>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</si>
  <si>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</si>
  <si>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</si>
  <si>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</si>
  <si>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</si>
  <si>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</si>
  <si>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</si>
  <si>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</si>
  <si>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</si>
  <si>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</si>
  <si>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</si>
  <si>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</si>
  <si>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</si>
  <si>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</si>
  <si>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</si>
  <si>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</si>
  <si>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</si>
  <si>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</si>
  <si>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</si>
  <si>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</si>
  <si>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</si>
  <si>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</si>
  <si>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</si>
  <si>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</si>
  <si>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</si>
  <si>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</si>
  <si>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</si>
  <si>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</si>
  <si>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</si>
  <si>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</si>
  <si>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</si>
  <si>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</si>
  <si>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</si>
  <si>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</si>
  <si>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</si>
  <si>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</si>
  <si>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</si>
  <si>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</si>
  <si>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</si>
  <si>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</si>
  <si>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</si>
  <si>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</si>
  <si>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</si>
  <si>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</si>
  <si>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</si>
  <si>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</si>
  <si>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</si>
  <si>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</si>
  <si>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</si>
  <si>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</si>
  <si>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</si>
  <si>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</si>
  <si>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</si>
  <si>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</si>
  <si>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</si>
  <si>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</si>
  <si>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</si>
  <si>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</si>
  <si>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</si>
  <si>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</si>
  <si>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</si>
  <si>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</si>
  <si>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</si>
  <si>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</si>
  <si>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</si>
  <si>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</si>
  <si>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</si>
  <si>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</si>
  <si>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</si>
  <si>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</si>
  <si>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</si>
  <si>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</si>
  <si>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</si>
  <si>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</si>
  <si>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</si>
  <si>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</si>
  <si>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</si>
  <si>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</si>
  <si>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</si>
  <si>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</si>
  <si>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</si>
  <si>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</si>
  <si>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</si>
  <si>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</si>
  <si>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</si>
  <si>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</si>
  <si>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</si>
  <si>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</si>
  <si>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</si>
  <si>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</si>
  <si>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</si>
  <si>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</si>
  <si>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</si>
  <si>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</si>
  <si>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</si>
  <si>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</si>
  <si>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</si>
  <si>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</si>
  <si>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</si>
  <si>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</si>
  <si>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</si>
  <si>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</si>
  <si>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</si>
  <si>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</si>
  <si>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</si>
  <si>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</si>
  <si>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</si>
  <si>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</si>
  <si>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</si>
  <si>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</si>
  <si>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</si>
  <si>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</si>
  <si>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</si>
  <si>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</si>
  <si>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</si>
  <si>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</si>
  <si>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</si>
  <si>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</si>
  <si>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</si>
  <si>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</si>
  <si>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</si>
  <si>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</si>
  <si>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</si>
  <si>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</si>
  <si>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</si>
  <si>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</si>
  <si>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</si>
  <si>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</si>
  <si>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</si>
  <si>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</si>
  <si>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</si>
  <si>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</si>
  <si>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</si>
  <si>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</si>
  <si>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</si>
  <si>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</si>
  <si>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</si>
  <si>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</si>
  <si>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</si>
  <si>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</si>
  <si>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</si>
  <si>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</si>
  <si>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</si>
  <si>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</si>
  <si>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</si>
  <si>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</si>
  <si>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</si>
  <si>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</si>
  <si>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</si>
  <si>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</si>
  <si>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</si>
  <si>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</si>
  <si>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</si>
  <si>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</si>
  <si>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</si>
  <si>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</si>
  <si>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</si>
  <si>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</si>
  <si>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</si>
  <si>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</si>
  <si>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</si>
  <si>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</si>
  <si>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</si>
  <si>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</si>
  <si>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</si>
  <si>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</si>
  <si>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</si>
  <si>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</si>
  <si>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</si>
  <si>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</si>
  <si>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</si>
  <si>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</si>
  <si>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</si>
  <si>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</si>
  <si>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</si>
  <si>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</si>
  <si>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</si>
  <si>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</si>
  <si>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</si>
  <si>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</si>
  <si>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</si>
  <si>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</si>
  <si>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</si>
  <si>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</si>
  <si>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</si>
  <si>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</si>
  <si>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</si>
  <si>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</si>
  <si>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</si>
  <si>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</si>
  <si>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</si>
  <si>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</si>
  <si>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</si>
  <si>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</si>
  <si>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</si>
  <si>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</si>
  <si>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</si>
  <si>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</si>
  <si>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</si>
  <si>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</si>
  <si>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</si>
  <si>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</si>
  <si>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</si>
  <si>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</si>
  <si>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</si>
  <si>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</si>
  <si>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</si>
  <si>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</si>
  <si>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</si>
  <si>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</si>
  <si>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</si>
  <si>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</si>
  <si>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</si>
  <si>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</si>
  <si>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</si>
  <si>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</si>
  <si>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</si>
  <si>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</si>
  <si>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</si>
  <si>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</si>
  <si>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</si>
  <si>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</si>
  <si>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</si>
  <si>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</si>
  <si>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</si>
  <si>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</si>
  <si>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</si>
  <si>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</si>
  <si>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</si>
  <si>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</si>
  <si>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</si>
  <si>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</si>
  <si>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</si>
  <si>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</si>
  <si>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</si>
  <si>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</si>
  <si>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</si>
  <si>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</si>
  <si>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</si>
  <si>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</si>
  <si>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</si>
  <si>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</si>
  <si>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</si>
  <si>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</si>
  <si>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</si>
  <si>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</si>
  <si>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</si>
  <si>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</si>
  <si>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</si>
  <si>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</si>
  <si>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</si>
  <si>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</si>
  <si>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</si>
  <si>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</si>
  <si>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</si>
  <si>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</si>
  <si>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</si>
  <si>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</si>
  <si>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</si>
  <si>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</si>
  <si>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</si>
  <si>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</si>
  <si>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</si>
  <si>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</si>
  <si>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</si>
  <si>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</si>
  <si>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</si>
  <si>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</si>
  <si>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</si>
  <si>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</si>
  <si>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</si>
  <si>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</si>
  <si>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</si>
  <si>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</si>
  <si>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</si>
  <si>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</si>
  <si>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</si>
  <si>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</si>
  <si>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</si>
  <si>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</si>
  <si>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</si>
  <si>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</si>
  <si>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</si>
  <si>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</si>
  <si>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</si>
  <si>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</si>
  <si>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</si>
  <si>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</si>
  <si>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</si>
  <si>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</si>
  <si>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</si>
  <si>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</si>
  <si>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</si>
  <si>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</si>
  <si>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</si>
  <si>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</si>
  <si>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</si>
  <si>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</si>
  <si>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</si>
  <si>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</si>
  <si>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</si>
  <si>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</si>
  <si>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</si>
  <si>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</si>
  <si>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</si>
  <si>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</si>
  <si>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</si>
  <si>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</si>
  <si>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</si>
  <si>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</si>
  <si>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</si>
  <si>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</si>
  <si>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</si>
  <si>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</si>
  <si>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</si>
  <si>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</si>
  <si>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</si>
  <si>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</si>
  <si>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</si>
  <si>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</si>
  <si>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</si>
  <si>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</si>
  <si>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</si>
  <si>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</si>
  <si>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</si>
  <si>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</si>
  <si>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</si>
  <si>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</si>
  <si>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</si>
  <si>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</si>
  <si>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</si>
  <si>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</si>
  <si>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</si>
  <si>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</si>
  <si>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</si>
  <si>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</si>
  <si>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</si>
  <si>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</si>
  <si>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</si>
  <si>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</si>
  <si>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</si>
  <si>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</si>
  <si>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</si>
  <si>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</si>
  <si>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</si>
  <si>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</si>
  <si>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</si>
  <si>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</si>
  <si>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</si>
  <si>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</si>
  <si>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</si>
  <si>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</si>
  <si>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</si>
  <si>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</si>
  <si>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</si>
  <si>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</si>
  <si>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</si>
  <si>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</si>
  <si>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</si>
  <si>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</si>
  <si>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</si>
  <si>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</si>
  <si>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</si>
  <si>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</si>
  <si>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</si>
  <si>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</si>
  <si>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</si>
  <si>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</si>
  <si>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</si>
  <si>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</si>
  <si>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</si>
  <si>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</si>
  <si>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</si>
  <si>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</si>
  <si>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</si>
  <si>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</si>
  <si>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</si>
  <si>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</si>
  <si>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</si>
  <si>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</si>
  <si>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</si>
  <si>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</si>
  <si>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</si>
  <si>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</si>
  <si>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</si>
  <si>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</si>
  <si>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</si>
  <si>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</si>
  <si>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</si>
  <si>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</si>
  <si>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</si>
  <si>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</si>
  <si>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</si>
  <si>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</si>
  <si>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</si>
  <si>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</si>
  <si>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</si>
  <si>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</si>
  <si>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</si>
  <si>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</si>
  <si>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</si>
  <si>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</si>
  <si>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</si>
  <si>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</si>
  <si>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</si>
  <si>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</si>
  <si>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</si>
  <si>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</si>
  <si>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</si>
  <si>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</si>
  <si>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</si>
  <si>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</si>
  <si>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</si>
  <si>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</si>
  <si>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</si>
  <si>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</si>
  <si>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</si>
  <si>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</si>
  <si>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</si>
  <si>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</si>
  <si>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</si>
  <si>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</si>
  <si>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</si>
  <si>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</si>
  <si>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</si>
  <si>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</si>
  <si>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</si>
  <si>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</si>
  <si>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</si>
  <si>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</si>
  <si>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</si>
  <si>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</si>
  <si>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</si>
  <si>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</si>
  <si>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</si>
  <si>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</si>
  <si>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</si>
  <si>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</si>
  <si>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</si>
  <si>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</si>
  <si>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</si>
  <si>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</si>
  <si>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</si>
  <si>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</si>
  <si>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</si>
  <si>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</si>
  <si>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</si>
  <si>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</si>
  <si>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</si>
  <si>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</si>
  <si>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</si>
  <si>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</si>
  <si>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</si>
  <si>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</si>
  <si>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</si>
  <si>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</si>
  <si>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</si>
  <si>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</si>
  <si>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</si>
  <si>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</si>
  <si>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</si>
  <si>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</si>
  <si>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</si>
  <si>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</si>
  <si>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</si>
  <si>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</si>
  <si>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</si>
  <si>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</si>
  <si>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</si>
  <si>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</si>
  <si>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</si>
  <si>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</si>
  <si>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</si>
  <si>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</si>
  <si>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</si>
  <si>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</si>
  <si>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</si>
  <si>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</si>
  <si>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</si>
  <si>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</si>
  <si>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</si>
  <si>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</si>
  <si>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</si>
  <si>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</si>
  <si>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</si>
  <si>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</si>
  <si>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</si>
  <si>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</si>
  <si>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</si>
  <si>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</si>
  <si>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</si>
  <si>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</si>
  <si>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</si>
  <si>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</si>
  <si>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</si>
  <si>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</si>
  <si>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</si>
  <si>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</si>
  <si>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</si>
  <si>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</si>
  <si>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</si>
  <si>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</si>
  <si>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</si>
  <si>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</si>
  <si>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</si>
  <si>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</si>
  <si>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</si>
  <si>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</si>
  <si>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</si>
  <si>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</si>
  <si>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</si>
  <si>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</si>
  <si>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</si>
  <si>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</si>
  <si>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</si>
  <si>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</si>
  <si>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</si>
  <si>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</si>
  <si>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</si>
  <si>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</si>
  <si>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</si>
  <si>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</si>
  <si>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</si>
  <si>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</si>
  <si>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</si>
  <si>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</si>
  <si>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</si>
  <si>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</si>
  <si>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</si>
  <si>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</si>
  <si>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</si>
  <si>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</si>
  <si>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</si>
  <si>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</si>
  <si>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</si>
  <si>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</si>
  <si>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</si>
  <si>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</si>
  <si>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</si>
  <si>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</si>
  <si>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</si>
  <si>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</si>
  <si>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</si>
  <si>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</si>
  <si>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</si>
  <si>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</si>
  <si>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</si>
  <si>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</si>
  <si>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</si>
  <si>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</si>
  <si>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</si>
  <si>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</si>
  <si>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</si>
  <si>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</si>
  <si>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</si>
  <si>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</si>
  <si>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</si>
  <si>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</si>
  <si>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</si>
  <si>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</si>
  <si>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</si>
  <si>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</si>
  <si>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</si>
  <si>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</si>
  <si>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</si>
  <si>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</si>
  <si>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</si>
  <si>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</si>
  <si>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</si>
  <si>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</si>
  <si>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</si>
  <si>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</si>
  <si>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</si>
  <si>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</si>
  <si>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</si>
  <si>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</si>
  <si>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</si>
  <si>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</si>
  <si>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</si>
  <si>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</si>
  <si>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</si>
  <si>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</si>
  <si>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</si>
  <si>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</si>
  <si>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</si>
  <si>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</si>
  <si>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</si>
  <si>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</si>
  <si>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</si>
  <si>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</si>
  <si>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</si>
  <si>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</si>
  <si>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</si>
  <si>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</si>
  <si>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</si>
  <si>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</si>
  <si>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</si>
  <si>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</si>
  <si>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</si>
  <si>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</si>
  <si>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</si>
  <si>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</si>
  <si>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</si>
  <si>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</si>
  <si>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</si>
  <si>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</si>
  <si>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</si>
  <si>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</si>
  <si>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</si>
  <si>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</si>
  <si>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</si>
  <si>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</si>
  <si>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</si>
  <si>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</si>
  <si>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</si>
  <si>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</si>
  <si>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</si>
  <si>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</si>
  <si>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</si>
  <si>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</si>
  <si>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</si>
  <si>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</si>
  <si>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</si>
  <si>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</si>
  <si>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</si>
  <si>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</si>
  <si>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</si>
  <si>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</si>
  <si>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</si>
  <si>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</si>
  <si>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</si>
  <si>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</si>
  <si>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</si>
  <si>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</si>
  <si>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</si>
  <si>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</si>
  <si>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</si>
  <si>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</si>
  <si>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</si>
  <si>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</si>
  <si>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</si>
  <si>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</si>
  <si>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</si>
  <si>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</si>
  <si>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</si>
  <si>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</si>
  <si>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</si>
  <si>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</si>
  <si>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</si>
  <si>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</si>
  <si>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</si>
  <si>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</si>
  <si>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</si>
  <si>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</si>
  <si>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</si>
  <si>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</si>
  <si>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</si>
  <si>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</si>
  <si>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</si>
  <si>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</si>
  <si>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</si>
  <si>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</si>
  <si>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</si>
  <si>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</si>
  <si>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</si>
  <si>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</si>
  <si>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</si>
  <si>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</si>
  <si>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</si>
  <si>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</si>
  <si>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</si>
  <si>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</si>
  <si>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</si>
  <si>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</si>
  <si>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</si>
  <si>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</si>
  <si>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</si>
  <si>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</si>
  <si>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</si>
  <si>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</si>
  <si>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</si>
  <si>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</si>
  <si>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</si>
  <si>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</si>
  <si>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</si>
  <si>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</si>
  <si>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</si>
  <si>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</si>
  <si>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</si>
  <si>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</si>
  <si>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</si>
  <si>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</si>
  <si>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</si>
  <si>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</si>
  <si>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</si>
  <si>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</si>
  <si>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</si>
  <si>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</si>
  <si>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</si>
  <si>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</si>
  <si>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</si>
  <si>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</si>
  <si>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</si>
  <si>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</si>
  <si>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</si>
  <si>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</si>
  <si>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</si>
  <si>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</si>
  <si>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</si>
  <si>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</si>
  <si>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</si>
  <si>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</si>
  <si>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</si>
  <si>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</si>
  <si>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</si>
  <si>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</si>
  <si>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</si>
  <si>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</si>
  <si>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</si>
  <si>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</si>
  <si>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</si>
  <si>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</si>
  <si>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</si>
  <si>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</si>
  <si>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</si>
  <si>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</si>
  <si>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</si>
  <si>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</si>
  <si>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</si>
  <si>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</si>
  <si>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</si>
  <si>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</si>
  <si>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</si>
  <si>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</si>
  <si>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</si>
  <si>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</si>
  <si>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</si>
  <si>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</si>
  <si>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</si>
  <si>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</si>
  <si>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</si>
  <si>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</si>
  <si>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</si>
  <si>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</si>
  <si>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</si>
  <si>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</si>
  <si>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</si>
  <si>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</si>
  <si>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</si>
  <si>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</si>
  <si>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</si>
  <si>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</si>
  <si>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</si>
  <si>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</si>
  <si>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</si>
  <si>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</si>
  <si>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</si>
  <si>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</si>
  <si>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</si>
  <si>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</si>
  <si>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</si>
  <si>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</si>
  <si>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</si>
  <si>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</si>
  <si>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</si>
  <si>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</si>
  <si>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</si>
  <si>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</si>
  <si>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</si>
  <si>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</si>
  <si>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</si>
  <si>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</si>
  <si>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</si>
  <si>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</si>
  <si>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</si>
  <si>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</si>
  <si>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</si>
  <si>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</si>
  <si>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</si>
  <si>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</si>
  <si>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</si>
  <si>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</si>
  <si>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</si>
  <si>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</si>
  <si>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</si>
  <si>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</si>
  <si>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</si>
  <si>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</si>
  <si>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</si>
  <si>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</si>
  <si>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</si>
  <si>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</si>
  <si>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</si>
  <si>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</si>
  <si>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</si>
  <si>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</si>
  <si>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</si>
  <si>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</si>
  <si>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</si>
  <si>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</si>
  <si>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</si>
  <si>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</si>
  <si>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</si>
  <si>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</si>
  <si>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</si>
  <si>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</si>
  <si>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</si>
  <si>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</si>
  <si>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</si>
  <si>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</si>
  <si>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</si>
  <si>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</si>
  <si>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</si>
  <si>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</si>
  <si>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</si>
  <si>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</si>
  <si>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</si>
  <si>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</si>
  <si>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</si>
  <si>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</si>
  <si>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</si>
  <si>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</si>
  <si>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</si>
  <si>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</si>
  <si>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</si>
  <si>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</si>
  <si>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</si>
  <si>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</si>
  <si>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</si>
  <si>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</si>
  <si>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</si>
  <si>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</si>
  <si>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</si>
  <si>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</si>
  <si>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</si>
  <si>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</si>
  <si>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</si>
  <si>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</si>
  <si>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</si>
  <si>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</si>
  <si>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</si>
  <si>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</si>
  <si>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</si>
  <si>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</si>
  <si>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</si>
  <si>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</si>
  <si>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</si>
  <si>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</si>
  <si>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</si>
  <si>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</si>
  <si>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</si>
  <si>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</si>
  <si>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</si>
  <si>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</si>
  <si>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</si>
  <si>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</si>
  <si>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</si>
  <si>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</si>
  <si>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</si>
  <si>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</si>
  <si>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</si>
  <si>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</si>
  <si>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</si>
  <si>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</si>
  <si>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</si>
  <si>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</si>
  <si>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</si>
  <si>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</si>
  <si>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</si>
  <si>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</si>
  <si>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</si>
  <si>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</si>
  <si>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</si>
  <si>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</si>
  <si>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</si>
  <si>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</si>
  <si>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</si>
  <si>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</si>
  <si>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</si>
  <si>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</si>
  <si>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</si>
  <si>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</si>
  <si>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</si>
  <si>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</si>
  <si>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</si>
  <si>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</si>
  <si>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</si>
  <si>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</si>
  <si>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</si>
  <si>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</si>
  <si>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</si>
  <si>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</si>
  <si>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</si>
  <si>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</si>
  <si>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</si>
  <si>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</si>
  <si>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</si>
  <si>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</si>
  <si>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</si>
  <si>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</si>
  <si>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</si>
  <si>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</si>
  <si>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</si>
  <si>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</si>
  <si>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</si>
  <si>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</si>
  <si>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</si>
  <si>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</si>
  <si>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</si>
  <si>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</si>
  <si>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</si>
  <si>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</si>
  <si>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</si>
  <si>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</si>
  <si>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</si>
  <si>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</si>
  <si>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</si>
  <si>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</si>
  <si>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</si>
  <si>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</si>
  <si>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</si>
  <si>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</si>
  <si>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</si>
  <si>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</si>
  <si>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</si>
  <si>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</si>
  <si>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</si>
  <si>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</si>
  <si>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</si>
  <si>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</si>
  <si>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</si>
  <si>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</si>
  <si>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</si>
  <si>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</si>
  <si>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</si>
  <si>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</si>
  <si>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</si>
  <si>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</si>
  <si>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</si>
  <si>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</si>
  <si>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</si>
  <si>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</si>
  <si>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</si>
  <si>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</si>
  <si>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</si>
  <si>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</si>
  <si>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</si>
  <si>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</si>
  <si>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</si>
  <si>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</si>
  <si>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</si>
  <si>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</si>
  <si>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</si>
  <si>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</si>
  <si>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</si>
  <si>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</si>
  <si>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</si>
  <si>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</si>
  <si>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</si>
  <si>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</si>
  <si>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</si>
  <si>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</si>
  <si>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</si>
  <si>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</si>
  <si>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</si>
  <si>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</si>
  <si>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</si>
  <si>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</si>
  <si>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</si>
  <si>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</si>
  <si>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</si>
  <si>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</si>
  <si>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</si>
  <si>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</si>
  <si>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</si>
  <si>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</si>
  <si>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</si>
  <si>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</si>
  <si>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</si>
  <si>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</si>
  <si>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</si>
  <si>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</si>
  <si>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</si>
  <si>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</si>
  <si>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</si>
  <si>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</si>
  <si>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</si>
  <si>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</si>
  <si>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</si>
  <si>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</si>
  <si>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</si>
  <si>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</si>
  <si>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</si>
  <si>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</si>
  <si>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</si>
  <si>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</si>
  <si>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</si>
  <si>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</si>
  <si>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</si>
  <si>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</si>
  <si>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</si>
  <si>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</si>
  <si>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</si>
  <si>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</si>
  <si>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</si>
  <si>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</si>
  <si>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</si>
  <si>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</si>
  <si>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</si>
  <si>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</si>
  <si>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</si>
  <si>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</si>
  <si>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</si>
  <si>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</si>
  <si>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</si>
  <si>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</si>
  <si>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</si>
  <si>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</si>
  <si>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</si>
  <si>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</si>
  <si>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</si>
  <si>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</si>
  <si>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</si>
  <si>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</si>
  <si>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</si>
  <si>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</si>
  <si>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</si>
  <si>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</si>
  <si>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</si>
  <si>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</si>
  <si>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</si>
  <si>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</si>
  <si>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</si>
  <si>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</si>
  <si>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</si>
  <si>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</si>
  <si>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</si>
  <si>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</si>
  <si>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</si>
  <si>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</si>
  <si>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</si>
  <si>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</si>
  <si>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</si>
  <si>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</si>
  <si>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</si>
  <si>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</si>
  <si>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</si>
  <si>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</si>
  <si>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</si>
  <si>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</si>
  <si>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</si>
  <si>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</si>
  <si>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</si>
  <si>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</si>
  <si>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</si>
  <si>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</si>
  <si>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</si>
  <si>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</si>
  <si>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</si>
  <si>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</si>
  <si>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</si>
  <si>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</si>
  <si>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</si>
  <si>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</si>
  <si>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</si>
  <si>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</si>
  <si>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</si>
  <si>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</si>
  <si>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</si>
  <si>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</si>
  <si>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</si>
  <si>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</si>
  <si>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</si>
  <si>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</si>
  <si>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</si>
  <si>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</si>
  <si>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</si>
  <si>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</si>
  <si>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</si>
  <si>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</si>
  <si>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</si>
  <si>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</si>
  <si>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</si>
  <si>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</si>
  <si>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</si>
  <si>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</si>
  <si>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</si>
  <si>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</si>
  <si>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</si>
  <si>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</si>
  <si>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</si>
  <si>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</si>
  <si>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</si>
  <si>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</si>
  <si>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</si>
  <si>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</si>
  <si>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</si>
  <si>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</si>
  <si>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</si>
  <si>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</si>
  <si>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</si>
  <si>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</si>
  <si>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</si>
  <si>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</si>
  <si>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</si>
  <si>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</si>
  <si>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</si>
  <si>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</si>
  <si>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</si>
  <si>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</si>
  <si>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</si>
  <si>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</si>
  <si>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</si>
  <si>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</si>
  <si>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</si>
  <si>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</si>
  <si>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</si>
  <si>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</si>
  <si>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</si>
  <si>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</si>
  <si>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</si>
  <si>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</si>
  <si>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</si>
  <si>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</si>
  <si>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</si>
  <si>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</si>
  <si>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</si>
  <si>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</si>
  <si>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</si>
  <si>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</si>
  <si>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</si>
  <si>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</si>
  <si>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</si>
  <si>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</si>
  <si>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</si>
  <si>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</si>
  <si>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</si>
  <si>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</si>
  <si>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</si>
  <si>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</si>
  <si>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</si>
  <si>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</si>
  <si>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</si>
  <si>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</si>
  <si>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</si>
  <si>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</si>
  <si>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</si>
  <si>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</si>
  <si>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</si>
  <si>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</si>
  <si>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</si>
  <si>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</si>
  <si>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</si>
  <si>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</si>
  <si>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</si>
  <si>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</si>
  <si>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</si>
  <si>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</si>
  <si>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</si>
  <si>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</si>
  <si>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</si>
  <si>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</si>
  <si>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</si>
  <si>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</si>
  <si>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</si>
  <si>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</si>
  <si>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</si>
  <si>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</si>
  <si>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</si>
  <si>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</si>
  <si>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</si>
  <si>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</si>
  <si>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</si>
  <si>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</si>
  <si>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</si>
  <si>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</si>
  <si>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</si>
  <si>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</si>
  <si>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</si>
  <si>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</si>
  <si>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</si>
  <si>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</si>
  <si>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</si>
  <si>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</si>
  <si>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</si>
  <si>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</si>
  <si>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</si>
  <si>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</si>
  <si>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</si>
  <si>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</si>
  <si>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</si>
  <si>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</si>
  <si>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</si>
  <si>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</si>
  <si>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</si>
  <si>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</si>
  <si>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</si>
  <si>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</si>
  <si>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</si>
  <si>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</si>
  <si>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</si>
  <si>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</si>
  <si>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</si>
  <si>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</si>
  <si>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</si>
  <si>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</si>
  <si>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</si>
  <si>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</si>
  <si>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</si>
  <si>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</si>
  <si>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</si>
  <si>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</si>
  <si>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</si>
  <si>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</si>
  <si>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</si>
  <si>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</si>
  <si>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</si>
  <si>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</si>
  <si>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</si>
  <si>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</si>
  <si>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</si>
  <si>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</si>
  <si>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</si>
  <si>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</si>
  <si>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</si>
  <si>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</si>
  <si>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</si>
  <si>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</si>
  <si>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</si>
  <si>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</si>
  <si>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</si>
  <si>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</si>
  <si>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</si>
  <si>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</si>
  <si>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</si>
  <si>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</si>
  <si>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</si>
  <si>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</si>
  <si>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</si>
  <si>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</si>
  <si>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</si>
  <si>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</si>
  <si>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</si>
  <si>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</si>
  <si>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</si>
  <si>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</si>
  <si>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</si>
  <si>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</si>
  <si>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</si>
  <si>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</si>
  <si>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</si>
  <si>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</si>
  <si>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</si>
  <si>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</si>
  <si>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</si>
  <si>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</si>
  <si>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</si>
  <si>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</si>
  <si>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</si>
  <si>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</si>
  <si>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</si>
  <si>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</si>
  <si>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</si>
  <si>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</si>
  <si>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</si>
  <si>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</si>
  <si>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</si>
  <si>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</si>
  <si>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</si>
  <si>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</si>
  <si>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</si>
  <si>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</si>
  <si>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</si>
  <si>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</si>
  <si>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</si>
  <si>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</si>
  <si>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</si>
  <si>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</si>
  <si>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</si>
  <si>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</si>
  <si>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</si>
  <si>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</si>
  <si>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</si>
  <si>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</si>
  <si>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</si>
  <si>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</si>
  <si>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</si>
  <si>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</si>
  <si>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</si>
  <si>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</si>
  <si>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</si>
  <si>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</si>
  <si>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</si>
  <si>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</si>
  <si>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</si>
  <si>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</si>
  <si>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</si>
  <si>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</si>
  <si>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</si>
  <si>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</si>
  <si>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</si>
  <si>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</si>
  <si>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</si>
  <si>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</si>
  <si>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</si>
  <si>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</si>
  <si>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</si>
  <si>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</si>
  <si>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</si>
  <si>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</si>
  <si>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</si>
  <si>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</si>
  <si>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</si>
  <si>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</si>
  <si>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</si>
  <si>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</si>
  <si>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</si>
  <si>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</si>
  <si>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</si>
  <si>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</si>
  <si>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</si>
  <si>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</si>
  <si>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</si>
  <si>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</si>
  <si>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</si>
  <si>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</si>
  <si>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</si>
  <si>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</si>
  <si>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</si>
  <si>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</si>
  <si>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</si>
  <si>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</si>
  <si>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</si>
  <si>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</si>
  <si>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</si>
  <si>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</si>
  <si>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</si>
  <si>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</si>
  <si>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</si>
  <si>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</si>
  <si>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</si>
  <si>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</si>
  <si>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</si>
  <si>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</si>
  <si>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</si>
  <si>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</si>
  <si>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</si>
  <si>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</si>
  <si>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</si>
  <si>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</si>
  <si>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</si>
  <si>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</si>
  <si>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</si>
  <si>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</si>
  <si>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</si>
  <si>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</si>
  <si>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</si>
  <si>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</si>
  <si>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</si>
  <si>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</si>
  <si>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</si>
  <si>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</si>
  <si>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</si>
  <si>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</si>
  <si>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</si>
  <si>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</si>
  <si>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</si>
  <si>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</si>
  <si>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</si>
  <si>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</si>
  <si>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</si>
  <si>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</si>
  <si>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</si>
  <si>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</si>
  <si>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</si>
  <si>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</si>
  <si>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</si>
  <si>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</si>
  <si>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</si>
  <si>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</si>
  <si>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</si>
  <si>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</si>
  <si>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</si>
  <si>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</si>
  <si>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</si>
  <si>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</si>
  <si>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</si>
  <si>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</si>
  <si>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</si>
  <si>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</si>
  <si>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</si>
  <si>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</si>
  <si>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</si>
  <si>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</si>
  <si>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</si>
  <si>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</si>
  <si>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</si>
  <si>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</si>
  <si>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</si>
  <si>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</si>
  <si>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</si>
  <si>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</si>
  <si>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</si>
  <si>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</si>
  <si>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</si>
  <si>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</si>
  <si>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</si>
  <si>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</si>
  <si>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</si>
  <si>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</si>
  <si>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</si>
  <si>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</si>
  <si>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</si>
  <si>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</si>
  <si>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</si>
  <si>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</si>
  <si>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</si>
  <si>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</si>
  <si>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</si>
  <si>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</si>
  <si>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</si>
  <si>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</si>
  <si>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</si>
  <si>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</si>
  <si>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</si>
  <si>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</si>
  <si>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</si>
  <si>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</si>
  <si>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</si>
  <si>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</si>
  <si>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</si>
  <si>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</si>
  <si>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</si>
  <si>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</si>
  <si>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</si>
  <si>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</si>
  <si>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</si>
  <si>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</si>
  <si>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</si>
  <si>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</si>
  <si>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</si>
  <si>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</si>
  <si>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</si>
  <si>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</si>
  <si>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</si>
  <si>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</si>
  <si>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</si>
  <si>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</si>
  <si>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</si>
  <si>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</si>
  <si>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</si>
  <si>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</si>
  <si>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</si>
  <si>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</si>
  <si>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</si>
  <si>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</si>
  <si>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</si>
  <si>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</si>
  <si>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</si>
  <si>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</si>
  <si>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</si>
  <si>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</si>
  <si>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</si>
  <si>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</si>
  <si>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</si>
  <si>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</si>
  <si>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</si>
  <si>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</si>
  <si>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</si>
  <si>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</si>
  <si>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</si>
  <si>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</si>
  <si>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</si>
  <si>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</si>
  <si>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</si>
  <si>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</si>
  <si>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</si>
  <si>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</si>
  <si>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</si>
  <si>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</si>
  <si>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</si>
  <si>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</si>
  <si>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</si>
  <si>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</si>
  <si>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</si>
  <si>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</si>
  <si>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</si>
  <si>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</si>
  <si>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</si>
  <si>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</si>
  <si>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</si>
  <si>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</si>
  <si>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</si>
  <si>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</si>
  <si>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</si>
  <si>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</si>
  <si>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</si>
  <si>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</si>
  <si>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</si>
  <si>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</si>
  <si>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</si>
  <si>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</si>
  <si>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</si>
  <si>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</si>
  <si>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</si>
  <si>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</si>
  <si>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</si>
  <si>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</si>
  <si>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</si>
  <si>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</si>
  <si>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</si>
  <si>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</si>
  <si>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</si>
  <si>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</si>
  <si>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</si>
  <si>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</si>
  <si>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</si>
  <si>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</si>
  <si>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</si>
  <si>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</si>
  <si>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</si>
  <si>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</si>
  <si>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</si>
  <si>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</si>
  <si>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</si>
  <si>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</si>
  <si>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</si>
  <si>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</si>
  <si>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</si>
  <si>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</si>
  <si>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</si>
  <si>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</si>
  <si>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</si>
  <si>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</si>
  <si>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</si>
  <si>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</si>
  <si>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</si>
  <si>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</si>
  <si>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</si>
  <si>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</si>
  <si>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</si>
  <si>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</si>
  <si>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</si>
  <si>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</si>
  <si>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</si>
  <si>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</si>
  <si>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</si>
  <si>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</si>
  <si>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</si>
  <si>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</si>
  <si>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</si>
  <si>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</si>
  <si>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</si>
  <si>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</si>
  <si>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</si>
  <si>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</si>
  <si>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</si>
  <si>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</si>
  <si>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</si>
  <si>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</si>
  <si>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</si>
  <si>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</si>
  <si>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</si>
  <si>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</si>
  <si>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</si>
  <si>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</si>
  <si>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</si>
  <si>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</si>
  <si>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</si>
  <si>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</si>
  <si>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</si>
  <si>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</si>
  <si>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</si>
  <si>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</si>
  <si>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</si>
  <si>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</si>
  <si>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</si>
  <si>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</si>
  <si>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</si>
  <si>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</si>
  <si>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</si>
  <si>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</si>
  <si>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</si>
  <si>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</si>
  <si>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</si>
  <si>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</si>
  <si>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</si>
  <si>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</si>
  <si>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</si>
  <si>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</si>
  <si>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</si>
  <si>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</si>
  <si>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</si>
  <si>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</si>
  <si>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</si>
  <si>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</si>
  <si>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</si>
  <si>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</si>
  <si>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</si>
  <si>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</si>
  <si>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</si>
  <si>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</si>
  <si>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</si>
  <si>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</si>
  <si>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</si>
  <si>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</si>
  <si>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</si>
  <si>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</si>
  <si>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</si>
  <si>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</si>
  <si>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</si>
  <si>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</si>
  <si>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</si>
  <si>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</si>
  <si>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</si>
  <si>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</si>
  <si>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</si>
  <si>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</si>
  <si>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</si>
  <si>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</si>
  <si>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</si>
  <si>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</si>
  <si>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</si>
  <si>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</si>
  <si>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</si>
  <si>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</si>
  <si>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</si>
  <si>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</si>
  <si>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</si>
  <si>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</si>
  <si>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</si>
  <si>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</si>
  <si>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</si>
  <si>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</si>
  <si>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</si>
  <si>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</si>
  <si>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</si>
  <si>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</si>
  <si>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</si>
  <si>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</si>
  <si>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</si>
  <si>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</si>
  <si>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</si>
  <si>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</si>
  <si>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</si>
  <si>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</si>
  <si>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</si>
  <si>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</si>
  <si>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</si>
  <si>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</si>
  <si>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</si>
  <si>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</si>
  <si>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</si>
  <si>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</si>
  <si>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</si>
  <si>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</si>
  <si>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</si>
  <si>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</si>
  <si>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</si>
  <si>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</si>
  <si>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</si>
  <si>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</si>
  <si>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</si>
  <si>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</si>
  <si>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</si>
  <si>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</si>
  <si>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</si>
  <si>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</si>
  <si>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</si>
  <si>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</si>
  <si>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</si>
  <si>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</si>
  <si>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</si>
  <si>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</si>
  <si>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</si>
  <si>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</si>
  <si>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</si>
  <si>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</si>
  <si>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</si>
  <si>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</si>
  <si>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</si>
  <si>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</si>
  <si>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</si>
  <si>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</si>
  <si>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</si>
  <si>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</si>
  <si>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</si>
  <si>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</si>
  <si>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</si>
  <si>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</si>
  <si>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</si>
  <si>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</si>
  <si>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</si>
  <si>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</si>
  <si>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</si>
  <si>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</si>
  <si>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</si>
  <si>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</si>
  <si>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</si>
  <si>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</si>
  <si>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</si>
  <si>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</si>
  <si>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</si>
  <si>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</si>
  <si>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</si>
  <si>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</si>
  <si>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</si>
  <si>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</si>
  <si>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</si>
  <si>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</si>
  <si>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</si>
  <si>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</si>
  <si>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</si>
  <si>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</si>
  <si>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</si>
  <si>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</si>
  <si>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</si>
  <si>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</si>
  <si>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</si>
  <si>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</si>
  <si>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</si>
  <si>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</si>
  <si>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</si>
  <si>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</si>
  <si>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</si>
  <si>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</si>
  <si>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</si>
  <si>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</si>
  <si>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</si>
  <si>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</si>
  <si>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</si>
  <si>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</si>
  <si>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</si>
  <si>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</si>
  <si>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</si>
  <si>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</si>
  <si>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</si>
  <si>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</si>
  <si>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</si>
  <si>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</si>
  <si>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</si>
  <si>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</si>
  <si>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</si>
  <si>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</si>
  <si>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</si>
  <si>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</si>
  <si>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</si>
  <si>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</si>
  <si>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</si>
  <si>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</si>
  <si>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</si>
  <si>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</si>
  <si>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</si>
  <si>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</si>
  <si>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</si>
  <si>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</si>
  <si>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</si>
  <si>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</si>
  <si>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</si>
  <si>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</si>
  <si>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</si>
  <si>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</si>
  <si>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</si>
  <si>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</si>
  <si>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</si>
  <si>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</si>
  <si>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</si>
  <si>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</si>
  <si>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</si>
  <si>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</si>
  <si>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</si>
  <si>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</si>
  <si>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</si>
  <si>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</si>
  <si>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</si>
  <si>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</si>
  <si>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</si>
  <si>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</si>
  <si>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</si>
  <si>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</si>
  <si>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</si>
  <si>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</si>
  <si>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</si>
  <si>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</si>
  <si>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</si>
  <si>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</si>
  <si>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</si>
  <si>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</si>
  <si>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</si>
  <si>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</si>
  <si>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</si>
  <si>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</si>
  <si>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</si>
  <si>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</si>
  <si>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</si>
  <si>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</si>
  <si>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</si>
  <si>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</si>
  <si>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</si>
  <si>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</si>
  <si>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</si>
  <si>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</si>
  <si>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</si>
  <si>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</si>
  <si>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</si>
  <si>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</si>
  <si>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</si>
  <si>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</si>
  <si>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</si>
  <si>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</si>
  <si>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</si>
  <si>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</si>
  <si>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</si>
  <si>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</si>
  <si>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</si>
  <si>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</si>
  <si>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</si>
  <si>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</si>
  <si>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</si>
  <si>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</si>
  <si>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</si>
  <si>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</si>
  <si>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</si>
  <si>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</si>
  <si>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</si>
  <si>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</si>
  <si>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</si>
  <si>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</si>
  <si>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</si>
  <si>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</si>
  <si>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</si>
  <si>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</si>
  <si>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</si>
  <si>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</si>
  <si>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</si>
  <si>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</si>
  <si>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</si>
  <si>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</si>
  <si>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</si>
  <si>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</si>
  <si>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</si>
  <si>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</si>
  <si>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</si>
  <si>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</si>
  <si>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</si>
  <si>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</si>
  <si>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</si>
  <si>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</si>
  <si>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</si>
  <si>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</si>
  <si>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</si>
  <si>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</si>
  <si>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</si>
  <si>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</si>
  <si>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</si>
  <si>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</si>
  <si>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</si>
  <si>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</si>
  <si>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</si>
  <si>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</si>
  <si>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</si>
  <si>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</si>
  <si>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</si>
  <si>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</si>
  <si>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</si>
  <si>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</si>
  <si>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</si>
  <si>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</si>
  <si>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</si>
  <si>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</si>
  <si>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</si>
  <si>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</si>
  <si>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</si>
  <si>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</si>
  <si>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</si>
  <si>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</si>
  <si>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</si>
  <si>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</si>
  <si>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</si>
  <si>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</si>
  <si>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</si>
  <si>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</si>
  <si>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</si>
  <si>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</si>
  <si>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</si>
  <si>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</si>
  <si>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</si>
  <si>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</si>
  <si>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</si>
  <si>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</si>
  <si>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</si>
  <si>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</si>
  <si>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</si>
  <si>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</si>
  <si>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</si>
  <si>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</si>
  <si>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</si>
  <si>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</si>
  <si>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</si>
  <si>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</si>
  <si>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</si>
  <si>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</si>
  <si>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</si>
  <si>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</si>
  <si>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</si>
  <si>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</si>
  <si>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</si>
  <si>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</si>
  <si>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</si>
  <si>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</si>
  <si>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</si>
  <si>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</si>
  <si>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</si>
  <si>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</si>
  <si>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</si>
  <si>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</si>
  <si>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</si>
  <si>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</si>
  <si>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</si>
  <si>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</si>
  <si>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</si>
  <si>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</si>
  <si>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</si>
  <si>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</si>
  <si>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</si>
  <si>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</si>
  <si>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</si>
  <si>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</si>
  <si>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</si>
  <si>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</si>
  <si>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</si>
  <si>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</si>
  <si>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</si>
  <si>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</si>
  <si>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</si>
  <si>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</si>
  <si>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</si>
  <si>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</si>
  <si>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</si>
  <si>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</si>
  <si>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</si>
  <si>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</si>
  <si>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</si>
  <si>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</si>
  <si>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</si>
  <si>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</si>
  <si>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</si>
  <si>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</si>
  <si>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</si>
  <si>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</si>
  <si>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</si>
  <si>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</si>
  <si>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</si>
  <si>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</si>
  <si>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</si>
  <si>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</si>
  <si>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</si>
  <si>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</si>
  <si>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</si>
  <si>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</si>
  <si>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</si>
  <si>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</si>
  <si>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</si>
  <si>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</si>
  <si>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</si>
  <si>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</si>
  <si>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</si>
  <si>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</si>
  <si>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</si>
  <si>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</si>
  <si>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</si>
  <si>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</si>
  <si>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</si>
  <si>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</si>
  <si>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</si>
  <si>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</si>
  <si>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</si>
  <si>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</si>
  <si>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</si>
  <si>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</si>
  <si>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</si>
  <si>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</si>
  <si>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</si>
  <si>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</si>
  <si>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</si>
  <si>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</si>
  <si>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</si>
  <si>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</si>
  <si>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</si>
  <si>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</si>
  <si>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</si>
  <si>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</si>
  <si>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</si>
  <si>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</si>
  <si>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</si>
  <si>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</si>
  <si>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</si>
  <si>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</si>
  <si>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</si>
  <si>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</si>
  <si>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</si>
  <si>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</si>
  <si>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</si>
  <si>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</si>
  <si>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</si>
  <si>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</si>
  <si>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</si>
  <si>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</si>
  <si>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</si>
  <si>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</si>
  <si>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</si>
  <si>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</si>
  <si>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</si>
  <si>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</si>
  <si>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</si>
  <si>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</si>
  <si>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</si>
  <si>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</si>
  <si>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</si>
  <si>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</si>
  <si>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</si>
  <si>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</si>
  <si>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</si>
  <si>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</si>
  <si>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</si>
  <si>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</si>
  <si>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</si>
  <si>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</si>
  <si>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</si>
  <si>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</si>
  <si>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</si>
  <si>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</si>
  <si>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</si>
  <si>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</si>
  <si>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</si>
  <si>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</si>
  <si>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</si>
  <si>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</si>
  <si>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</si>
  <si>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</si>
  <si>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</si>
  <si>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</si>
  <si>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</si>
  <si>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</si>
  <si>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</si>
  <si>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</si>
  <si>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</si>
  <si>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</si>
  <si>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</si>
  <si>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</si>
  <si>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</si>
  <si>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</si>
  <si>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</si>
  <si>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</si>
  <si>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</si>
  <si>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</si>
  <si>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</si>
  <si>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</si>
  <si>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</si>
  <si>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</si>
  <si>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</si>
  <si>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</si>
  <si>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</si>
  <si>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</si>
  <si>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</si>
  <si>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</si>
  <si>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</si>
  <si>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</si>
  <si>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</si>
  <si>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</si>
  <si>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</si>
  <si>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</si>
  <si>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</si>
  <si>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</si>
  <si>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</si>
  <si>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</si>
  <si>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</si>
  <si>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</si>
  <si>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</si>
  <si>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</si>
  <si>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</si>
  <si>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</si>
  <si>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</si>
  <si>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</si>
  <si>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</si>
  <si>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</si>
  <si>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</si>
  <si>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</si>
  <si>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</si>
  <si>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</si>
  <si>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</si>
  <si>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</si>
  <si>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</si>
  <si>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</si>
  <si>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</si>
  <si>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</si>
  <si>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</si>
  <si>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</si>
  <si>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</si>
  <si>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</si>
  <si>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</si>
  <si>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</si>
  <si>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</si>
  <si>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</si>
  <si>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</si>
  <si>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</si>
  <si>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</si>
  <si>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</si>
  <si>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</si>
  <si>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</si>
  <si>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</si>
  <si>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</si>
  <si>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</si>
  <si>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</si>
  <si>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</si>
  <si>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</si>
  <si>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</si>
  <si>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</si>
  <si>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</si>
  <si>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</si>
  <si>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</si>
  <si>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</si>
  <si>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</si>
  <si>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</si>
  <si>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</si>
  <si>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</si>
  <si>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</si>
  <si>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</si>
  <si>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</si>
  <si>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</si>
  <si>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</si>
  <si>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</si>
  <si>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</si>
  <si>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</si>
  <si>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</si>
  <si>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</si>
  <si>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</si>
  <si>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</si>
  <si>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</si>
  <si>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</si>
  <si>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</si>
  <si>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</si>
  <si>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</si>
  <si>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</si>
  <si>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</si>
  <si>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</si>
  <si>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</si>
  <si>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</si>
  <si>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</si>
  <si>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</si>
  <si>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</si>
  <si>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</si>
  <si>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</si>
  <si>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</si>
  <si>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</si>
  <si>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</si>
  <si>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</si>
  <si>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</si>
  <si>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</si>
  <si>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</si>
  <si>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</si>
  <si>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</si>
  <si>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</si>
  <si>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</si>
  <si>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</si>
  <si>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</si>
  <si>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</si>
  <si>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</si>
  <si>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</si>
  <si>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</si>
  <si>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</si>
  <si>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</si>
  <si>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</si>
  <si>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</si>
  <si>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</si>
  <si>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</si>
  <si>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</si>
  <si>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</si>
  <si>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</si>
  <si>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</si>
  <si>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</si>
  <si>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</si>
  <si>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</si>
  <si>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</si>
  <si>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</si>
  <si>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</si>
  <si>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</si>
  <si>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</si>
  <si>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</si>
  <si>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</si>
  <si>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</si>
  <si>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</si>
  <si>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</si>
  <si>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</si>
  <si>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</si>
  <si>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</si>
  <si>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</si>
  <si>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</si>
  <si>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</si>
  <si>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</si>
  <si>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</si>
  <si>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</si>
  <si>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</si>
  <si>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</si>
  <si>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</si>
  <si>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</si>
  <si>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</si>
  <si>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</si>
  <si>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</si>
  <si>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</si>
  <si>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</si>
  <si>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</si>
  <si>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</si>
  <si>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</si>
  <si>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</si>
  <si>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</si>
  <si>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</si>
  <si>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</si>
  <si>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</si>
  <si>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</si>
  <si>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</si>
  <si>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</si>
  <si>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</si>
  <si>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</si>
  <si>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</si>
  <si>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</si>
  <si>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</si>
  <si>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</si>
  <si>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</si>
  <si>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</si>
  <si>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</si>
  <si>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</si>
  <si>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</si>
  <si>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</si>
  <si>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</si>
  <si>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</si>
  <si>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</si>
  <si>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</si>
  <si>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</si>
  <si>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</si>
  <si>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</si>
  <si>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</si>
  <si>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</si>
  <si>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</si>
  <si>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</si>
  <si>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</si>
  <si>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</si>
  <si>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</si>
  <si>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</si>
  <si>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</si>
  <si>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</si>
  <si>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</si>
  <si>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</si>
  <si>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</si>
  <si>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</si>
  <si>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</si>
  <si>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</si>
  <si>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</si>
  <si>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</si>
  <si>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</si>
  <si>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</si>
  <si>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</si>
  <si>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</si>
  <si>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</si>
  <si>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</si>
  <si>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</si>
  <si>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</si>
  <si>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</si>
  <si>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</si>
  <si>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</si>
  <si>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</si>
  <si>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</si>
  <si>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</si>
  <si>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</si>
  <si>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</si>
  <si>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</si>
  <si>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</si>
  <si>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</si>
  <si>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</si>
  <si>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</si>
  <si>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</si>
  <si>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</si>
  <si>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</si>
  <si>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</si>
  <si>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</si>
  <si>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</si>
  <si>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</si>
  <si>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</si>
  <si>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</si>
  <si>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</si>
  <si>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</si>
  <si>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</si>
  <si>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</si>
  <si>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</si>
  <si>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</si>
  <si>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</si>
  <si>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</si>
  <si>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</si>
  <si>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</si>
  <si>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</si>
  <si>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</si>
  <si>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</si>
  <si>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</si>
  <si>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</si>
  <si>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</si>
  <si>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</si>
  <si>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</si>
  <si>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</si>
  <si>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</si>
  <si>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</si>
  <si>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</si>
  <si>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</si>
  <si>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</si>
  <si>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</si>
  <si>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</si>
  <si>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</si>
  <si>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</si>
  <si>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</si>
  <si>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</si>
  <si>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</si>
  <si>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</si>
  <si>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</si>
  <si>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</si>
  <si>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</si>
  <si>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</si>
  <si>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</si>
  <si>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</si>
  <si>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</si>
  <si>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</si>
  <si>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</si>
  <si>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</si>
  <si>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</si>
  <si>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</si>
  <si>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</si>
  <si>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</si>
  <si>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</si>
  <si>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</si>
  <si>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</si>
  <si>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</si>
  <si>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</si>
  <si>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</si>
  <si>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</si>
  <si>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</si>
  <si>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</si>
  <si>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</si>
  <si>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</si>
  <si>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</si>
  <si>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</si>
  <si>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</si>
  <si>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</si>
  <si>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</si>
  <si>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</si>
  <si>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</si>
  <si>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</si>
  <si>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</si>
  <si>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</si>
  <si>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</si>
  <si>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</si>
  <si>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</si>
  <si>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</si>
  <si>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</si>
  <si>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</si>
  <si>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</si>
  <si>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</si>
  <si>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</si>
  <si>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</si>
  <si>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</si>
  <si>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</si>
  <si>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</si>
  <si>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</si>
  <si>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</si>
  <si>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</si>
  <si>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</si>
  <si>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</si>
  <si>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</si>
  <si>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</si>
  <si>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</si>
  <si>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</si>
  <si>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</si>
  <si>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</si>
  <si>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</si>
  <si>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</si>
  <si>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</si>
  <si>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</si>
  <si>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</si>
  <si>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</si>
  <si>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</si>
  <si>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</si>
  <si>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</si>
  <si>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</si>
  <si>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</si>
  <si>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</si>
  <si>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</si>
  <si>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</si>
  <si>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</si>
  <si>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</si>
  <si>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</si>
  <si>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</si>
  <si>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</si>
  <si>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</si>
  <si>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</si>
  <si>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</si>
  <si>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</si>
  <si>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</si>
  <si>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</si>
  <si>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</si>
  <si>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</si>
  <si>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</si>
  <si>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</si>
  <si>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</si>
  <si>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</si>
  <si>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</si>
  <si>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</si>
  <si>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</si>
  <si>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</si>
  <si>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</si>
  <si>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</si>
  <si>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</si>
  <si>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</si>
  <si>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</si>
  <si>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</si>
  <si>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</si>
  <si>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</si>
  <si>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</si>
  <si>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</si>
  <si>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</si>
  <si>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</si>
  <si>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</si>
  <si>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</si>
  <si>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</si>
  <si>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</si>
  <si>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</si>
  <si>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</si>
  <si>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</si>
  <si>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</si>
  <si>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</si>
  <si>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</si>
  <si>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</si>
  <si>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</si>
  <si>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</si>
  <si>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</si>
  <si>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</si>
  <si>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</si>
  <si>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</si>
  <si>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</si>
  <si>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</si>
  <si>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</si>
  <si>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</si>
  <si>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</si>
  <si>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</si>
  <si>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</si>
  <si>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</si>
  <si>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</si>
  <si>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</si>
  <si>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</si>
  <si>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</si>
  <si>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</si>
  <si>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</si>
  <si>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</si>
  <si>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</si>
  <si>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</si>
  <si>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</si>
  <si>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</si>
  <si>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</si>
  <si>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</si>
  <si>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</si>
  <si>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</si>
  <si>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</si>
  <si>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</si>
  <si>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</si>
  <si>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</si>
  <si>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</si>
  <si>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</si>
  <si>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</si>
  <si>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</si>
  <si>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</si>
  <si>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</si>
  <si>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</si>
  <si>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</si>
  <si>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</si>
  <si>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</si>
  <si>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</si>
  <si>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</si>
  <si>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</si>
  <si>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</si>
  <si>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</si>
  <si>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</si>
  <si>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</si>
  <si>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</si>
  <si>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</si>
  <si>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</si>
  <si>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</si>
  <si>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</si>
  <si>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</si>
  <si>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</si>
  <si>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</si>
  <si>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</si>
  <si>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</si>
  <si>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</si>
  <si>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</si>
  <si>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</si>
  <si>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</si>
  <si>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</si>
  <si>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</si>
  <si>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</si>
  <si>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</si>
  <si>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</si>
  <si>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</si>
  <si>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</si>
  <si>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</si>
  <si>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</si>
  <si>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</si>
  <si>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</si>
  <si>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</si>
  <si>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</si>
  <si>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</si>
  <si>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</si>
  <si>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</si>
  <si>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</si>
  <si>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</si>
  <si>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</si>
  <si>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</si>
  <si>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</si>
  <si>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</si>
  <si>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</si>
  <si>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</si>
  <si>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</si>
  <si>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</si>
  <si>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</si>
  <si>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</si>
  <si>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</si>
  <si>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</si>
  <si>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</si>
  <si>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</si>
  <si>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</si>
  <si>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</si>
  <si>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</si>
  <si>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</si>
  <si>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</si>
  <si>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</si>
  <si>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</si>
  <si>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</si>
  <si>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</si>
  <si>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</si>
  <si>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</si>
  <si>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</si>
  <si>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</si>
  <si>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</si>
  <si>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</si>
  <si>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</si>
  <si>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</si>
  <si>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</si>
  <si>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</si>
  <si>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</si>
  <si>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</si>
  <si>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</si>
  <si>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</si>
  <si>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</si>
  <si>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</si>
  <si>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</si>
  <si>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</si>
  <si>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</si>
  <si>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</si>
  <si>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</si>
  <si>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</si>
  <si>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</si>
  <si>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</si>
  <si>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</si>
  <si>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</si>
  <si>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</si>
  <si>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</si>
  <si>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</si>
  <si>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</si>
  <si>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</si>
  <si>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</si>
  <si>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</si>
  <si>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</si>
  <si>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</si>
  <si>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</si>
  <si>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</si>
  <si>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</si>
  <si>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</si>
  <si>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</si>
  <si>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</si>
  <si>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</si>
  <si>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</si>
  <si>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</si>
  <si>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</si>
  <si>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</si>
  <si>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</si>
  <si>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</si>
  <si>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</si>
  <si>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</si>
  <si>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</si>
  <si>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</si>
  <si>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</si>
  <si>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</si>
  <si>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</si>
  <si>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</si>
  <si>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</si>
  <si>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</si>
  <si>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</si>
  <si>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</si>
  <si>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</si>
  <si>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</si>
  <si>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</si>
  <si>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</si>
  <si>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</si>
  <si>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</si>
  <si>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</si>
  <si>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</si>
  <si>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</si>
  <si>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</si>
  <si>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</si>
  <si>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</si>
  <si>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</si>
  <si>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</si>
  <si>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</si>
  <si>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</si>
  <si>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</si>
  <si>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</si>
  <si>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</si>
  <si>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</si>
  <si>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</si>
  <si>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</si>
  <si>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</si>
  <si>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</si>
  <si>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</si>
  <si>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</si>
  <si>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</si>
  <si>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</si>
  <si>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</si>
  <si>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</si>
  <si>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</si>
  <si>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</si>
  <si>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</si>
  <si>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</si>
  <si>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</si>
  <si>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</si>
  <si>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</si>
  <si>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</si>
  <si>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</si>
  <si>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</si>
  <si>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</si>
  <si>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</si>
  <si>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</si>
  <si>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</si>
  <si>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</si>
  <si>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</si>
  <si>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</si>
  <si>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</si>
  <si>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</si>
  <si>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</si>
  <si>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</si>
  <si>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</si>
  <si>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</si>
  <si>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</si>
  <si>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</si>
  <si>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</si>
  <si>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</si>
  <si>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</si>
  <si>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</si>
  <si>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</si>
  <si>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</si>
  <si>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</si>
  <si>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</si>
  <si>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</si>
  <si>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</si>
  <si>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</si>
  <si>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</si>
  <si>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</si>
  <si>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</si>
  <si>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</si>
  <si>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</si>
  <si>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</si>
  <si>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</si>
  <si>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</si>
  <si>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</si>
  <si>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</si>
  <si>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</si>
  <si>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</si>
  <si>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</si>
  <si>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</si>
  <si>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</si>
  <si>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</si>
  <si>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</si>
  <si>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</si>
  <si>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</si>
  <si>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</si>
  <si>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</si>
  <si>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</si>
  <si>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</si>
  <si>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</si>
  <si>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</si>
  <si>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</si>
  <si>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</si>
  <si>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</si>
  <si>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</si>
  <si>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</si>
  <si>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</si>
  <si>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</si>
  <si>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</si>
  <si>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</si>
  <si>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</si>
  <si>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</si>
  <si>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</si>
  <si>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</si>
  <si>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</si>
  <si>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</si>
  <si>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</si>
  <si>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</si>
  <si>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</si>
  <si>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</si>
  <si>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</si>
  <si>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</si>
  <si>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</si>
  <si>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</si>
  <si>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</si>
  <si>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</si>
  <si>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</si>
  <si>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</si>
  <si>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</si>
  <si>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</si>
  <si>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</si>
  <si>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</si>
  <si>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</si>
  <si>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</si>
  <si>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</si>
  <si>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</si>
  <si>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</si>
  <si>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</si>
  <si>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</si>
  <si>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</si>
  <si>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</si>
  <si>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</si>
  <si>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</si>
  <si>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</si>
  <si>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</si>
  <si>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</si>
  <si>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</si>
  <si>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</si>
  <si>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</si>
  <si>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</si>
  <si>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</si>
  <si>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</si>
  <si>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</si>
  <si>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</si>
  <si>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</si>
  <si>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</si>
  <si>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</si>
  <si>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</si>
  <si>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</si>
  <si>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</si>
  <si>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</si>
  <si>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</si>
  <si>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</si>
  <si>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</si>
  <si>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</si>
  <si>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</si>
  <si>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</si>
  <si>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</si>
  <si>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</si>
  <si>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</si>
  <si>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</si>
  <si>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</si>
  <si>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</si>
  <si>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</si>
  <si>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</si>
  <si>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</si>
  <si>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</si>
  <si>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</si>
  <si>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</si>
  <si>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</si>
  <si>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</si>
  <si>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</si>
  <si>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</si>
  <si>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</si>
  <si>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</si>
  <si>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</si>
  <si>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</si>
  <si>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</si>
  <si>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</si>
  <si>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</si>
  <si>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</si>
  <si>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</si>
  <si>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</si>
  <si>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</si>
  <si>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</si>
  <si>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</si>
  <si>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</si>
  <si>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</si>
  <si>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</si>
  <si>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</si>
  <si>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</si>
  <si>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</si>
  <si>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</si>
  <si>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</si>
  <si>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</si>
  <si>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</si>
  <si>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</si>
  <si>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</si>
  <si>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</si>
  <si>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</si>
  <si>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</si>
  <si>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</si>
  <si>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</si>
  <si>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</si>
  <si>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</si>
  <si>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</si>
  <si>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</si>
  <si>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</si>
  <si>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</si>
  <si>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</si>
  <si>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</si>
  <si>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</si>
  <si>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</si>
  <si>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</si>
  <si>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</si>
  <si>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</si>
  <si>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</si>
  <si>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</si>
  <si>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</si>
  <si>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</si>
  <si>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</si>
  <si>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</si>
  <si>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</si>
  <si>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</si>
  <si>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</si>
  <si>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</si>
  <si>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</si>
  <si>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</si>
  <si>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</si>
  <si>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</si>
  <si>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</si>
  <si>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</si>
  <si>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</si>
  <si>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</si>
  <si>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</si>
  <si>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</si>
  <si>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</si>
  <si>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</si>
  <si>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</si>
  <si>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</si>
  <si>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</si>
  <si>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</si>
  <si>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</si>
  <si>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</si>
  <si>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</si>
  <si>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</si>
  <si>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</si>
  <si>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</si>
  <si>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</si>
  <si>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</si>
  <si>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</si>
  <si>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</si>
  <si>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</si>
  <si>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</si>
  <si>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</si>
  <si>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</si>
  <si>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</si>
  <si>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</si>
  <si>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</si>
  <si>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</si>
  <si>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</si>
  <si>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</si>
  <si>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</si>
  <si>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</si>
  <si>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</si>
  <si>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</si>
  <si>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</si>
  <si>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</si>
  <si>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</si>
  <si>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</si>
  <si>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</si>
  <si>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</si>
  <si>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</si>
  <si>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</si>
  <si>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</si>
  <si>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</si>
  <si>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</si>
  <si>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</si>
  <si>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</si>
  <si>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</si>
  <si>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</si>
  <si>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</si>
  <si>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</si>
  <si>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</si>
  <si>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</si>
  <si>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</si>
  <si>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</si>
  <si>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</si>
  <si>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</si>
  <si>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</si>
  <si>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</si>
  <si>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</si>
  <si>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</si>
  <si>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</si>
  <si>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</si>
  <si>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</si>
  <si>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</si>
  <si>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</si>
  <si>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</si>
  <si>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</si>
  <si>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</si>
  <si>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</si>
  <si>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</si>
  <si>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</si>
  <si>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</si>
  <si>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</si>
  <si>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</si>
  <si>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</si>
  <si>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</si>
  <si>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</si>
  <si>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</si>
  <si>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</si>
  <si>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</si>
  <si>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</si>
  <si>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</si>
  <si>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</si>
  <si>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</si>
  <si>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</si>
  <si>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</si>
  <si>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</si>
  <si>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</si>
  <si>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</si>
  <si>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</si>
  <si>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</si>
  <si>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</si>
  <si>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</si>
  <si>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</si>
  <si>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</si>
  <si>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</si>
  <si>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</si>
  <si>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</si>
  <si>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</si>
  <si>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</si>
  <si>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</si>
  <si>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</si>
  <si>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</si>
  <si>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</si>
  <si>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</si>
  <si>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</si>
  <si>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</si>
  <si>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</si>
  <si>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</si>
  <si>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</si>
  <si>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</si>
  <si>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</si>
  <si>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</si>
  <si>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</si>
  <si>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</si>
  <si>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</si>
  <si>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</si>
  <si>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</si>
  <si>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</si>
  <si>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</si>
  <si>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</si>
  <si>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</si>
  <si>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</si>
  <si>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</si>
  <si>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</si>
  <si>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</si>
  <si>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</si>
  <si>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</si>
  <si>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</si>
  <si>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</si>
  <si>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</si>
  <si>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</si>
  <si>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</si>
  <si>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</si>
  <si>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</si>
  <si>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</si>
  <si>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</si>
  <si>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</si>
  <si>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</si>
  <si>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</si>
  <si>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</si>
  <si>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</si>
  <si>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</si>
  <si>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</si>
  <si>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</si>
  <si>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</si>
  <si>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</si>
  <si>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</si>
  <si>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</si>
  <si>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</si>
  <si>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</si>
  <si>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</si>
  <si>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</si>
  <si>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</si>
  <si>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</si>
  <si>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</si>
  <si>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</si>
  <si>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</si>
  <si>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</si>
  <si>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</si>
  <si>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</si>
  <si>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</si>
  <si>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</si>
  <si>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</si>
  <si>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</si>
  <si>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</si>
  <si>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</si>
  <si>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</si>
  <si>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</si>
  <si>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</si>
  <si>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</si>
  <si>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</si>
  <si>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</si>
  <si>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</si>
  <si>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</si>
  <si>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</si>
  <si>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</si>
  <si>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</si>
  <si>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</si>
  <si>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</si>
  <si>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</si>
  <si>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</si>
  <si>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</si>
  <si>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</si>
  <si>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</si>
  <si>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</si>
  <si>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</si>
  <si>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</si>
  <si>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</si>
  <si>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</si>
  <si>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</si>
  <si>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</si>
  <si>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</si>
  <si>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</si>
  <si>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</si>
  <si>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</si>
  <si>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</si>
  <si>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</si>
  <si>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</si>
  <si>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</si>
  <si>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</si>
  <si>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</si>
  <si>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</si>
  <si>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</si>
  <si>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</si>
  <si>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</si>
  <si>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</si>
  <si>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</si>
  <si>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</si>
  <si>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</si>
  <si>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</si>
  <si>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</si>
  <si>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</si>
  <si>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</si>
  <si>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</si>
  <si>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</si>
  <si>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</si>
  <si>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</si>
  <si>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</si>
  <si>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</si>
  <si>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</si>
  <si>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</si>
  <si>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</si>
  <si>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</si>
  <si>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</si>
  <si>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</si>
  <si>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</si>
  <si>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</si>
  <si>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</si>
  <si>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</si>
  <si>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</si>
  <si>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</si>
  <si>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</si>
  <si>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</si>
  <si>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</si>
  <si>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</si>
  <si>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</si>
  <si>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</si>
  <si>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</si>
  <si>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</si>
  <si>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</si>
  <si>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</si>
  <si>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</si>
  <si>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</si>
  <si>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</si>
  <si>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</si>
  <si>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</si>
  <si>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</si>
  <si>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</si>
  <si>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</si>
  <si>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</si>
  <si>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</si>
  <si>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</si>
  <si>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</si>
  <si>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</si>
  <si>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</si>
  <si>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</si>
  <si>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</si>
  <si>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</si>
  <si>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</si>
  <si>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</si>
  <si>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</si>
  <si>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</si>
  <si>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</si>
  <si>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</si>
  <si>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</si>
  <si>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</si>
  <si>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</si>
  <si>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</si>
  <si>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</si>
  <si>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</si>
  <si>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</si>
  <si>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</si>
  <si>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</si>
  <si>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</si>
  <si>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</si>
  <si>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</si>
  <si>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</si>
  <si>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</si>
  <si>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</si>
  <si>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</si>
  <si>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</si>
  <si>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</si>
  <si>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</si>
  <si>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</si>
  <si>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</si>
  <si>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</si>
  <si>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</si>
  <si>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</si>
  <si>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</si>
  <si>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</si>
  <si>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</si>
  <si>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</si>
  <si>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</si>
  <si>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</si>
  <si>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</si>
  <si>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</si>
  <si>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</si>
  <si>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</si>
  <si>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</si>
  <si>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</si>
  <si>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</si>
  <si>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</si>
  <si>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</si>
  <si>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</si>
  <si>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</si>
  <si>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</si>
  <si>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</si>
  <si>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</si>
  <si>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</si>
  <si>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</si>
  <si>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</si>
  <si>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</si>
  <si>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</si>
  <si>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</si>
  <si>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</si>
  <si>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</si>
  <si>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</si>
  <si>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</si>
  <si>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</si>
  <si>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</si>
  <si>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</si>
  <si>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</si>
  <si>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</si>
  <si>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</si>
  <si>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</si>
  <si>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</si>
  <si>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</si>
  <si>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</si>
  <si>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</si>
  <si>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</si>
  <si>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</si>
  <si>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</si>
  <si>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</si>
  <si>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</si>
  <si>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</si>
  <si>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</si>
  <si>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</si>
  <si>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</si>
  <si>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</si>
  <si>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</si>
  <si>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</si>
  <si>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</si>
  <si>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</si>
  <si>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</si>
  <si>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</si>
  <si>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</si>
  <si>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</si>
  <si>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</si>
  <si>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</si>
  <si>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</si>
  <si>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</si>
  <si>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</si>
  <si>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</si>
  <si>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</si>
  <si>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</si>
  <si>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</si>
  <si>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</si>
  <si>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</si>
  <si>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</si>
  <si>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</si>
  <si>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</si>
  <si>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</si>
  <si>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</si>
  <si>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</si>
  <si>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</si>
  <si>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</si>
  <si>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</si>
  <si>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</si>
  <si>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</si>
  <si>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</si>
  <si>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</si>
  <si>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</si>
  <si>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</si>
  <si>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</si>
  <si>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</si>
  <si>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</si>
  <si>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</si>
  <si>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</si>
  <si>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</si>
  <si>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</si>
  <si>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</si>
  <si>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</si>
  <si>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</si>
  <si>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</si>
  <si>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</si>
  <si>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</si>
  <si>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</si>
  <si>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</si>
  <si>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</si>
  <si>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</si>
  <si>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</si>
  <si>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</si>
  <si>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</si>
  <si>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</si>
  <si>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</si>
  <si>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</si>
  <si>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</si>
  <si>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</si>
  <si>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</si>
  <si>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</si>
  <si>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</si>
  <si>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</si>
  <si>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</si>
  <si>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</si>
  <si>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</si>
  <si>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</si>
  <si>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</si>
  <si>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</si>
  <si>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</si>
  <si>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</si>
  <si>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</si>
  <si>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</si>
  <si>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</si>
  <si>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</si>
  <si>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</si>
  <si>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</si>
  <si>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</si>
  <si>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</si>
  <si>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</si>
  <si>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</si>
  <si>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</si>
  <si>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</si>
  <si>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</si>
  <si>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</si>
  <si>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</si>
  <si>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</si>
  <si>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</si>
  <si>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</si>
  <si>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</si>
  <si>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</si>
  <si>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</si>
  <si>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</si>
  <si>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</si>
  <si>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</si>
  <si>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</si>
  <si>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</si>
  <si>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</si>
  <si>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</si>
  <si>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</si>
  <si>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</si>
  <si>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</si>
  <si>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</si>
  <si>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</si>
  <si>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</si>
  <si>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</si>
  <si>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</si>
  <si>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</si>
  <si>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</si>
  <si>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</si>
  <si>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</si>
  <si>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</si>
  <si>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</si>
  <si>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</si>
  <si>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</si>
  <si>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</si>
  <si>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</si>
  <si>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</si>
  <si>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</si>
  <si>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</si>
  <si>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</si>
  <si>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</si>
  <si>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</si>
  <si>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</si>
  <si>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</si>
  <si>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</si>
  <si>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</si>
  <si>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</si>
  <si>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</si>
  <si>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</si>
  <si>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</si>
  <si>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</si>
  <si>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</si>
  <si>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</si>
  <si>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</si>
  <si>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</si>
  <si>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</si>
  <si>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</si>
  <si>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</si>
  <si>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</si>
  <si>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</si>
  <si>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</si>
  <si>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</si>
  <si>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</si>
  <si>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</si>
  <si>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</si>
  <si>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</si>
  <si>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</si>
  <si>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</si>
  <si>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</si>
  <si>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</si>
  <si>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</si>
  <si>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</si>
  <si>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</si>
  <si>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</si>
  <si>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</si>
  <si>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</si>
  <si>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</si>
  <si>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</si>
  <si>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</si>
  <si>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</si>
  <si>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</si>
  <si>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</si>
  <si>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</si>
  <si>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</si>
  <si>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</si>
  <si>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</si>
  <si>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</si>
  <si>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</si>
  <si>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</si>
  <si>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</si>
  <si>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</si>
  <si>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</si>
  <si>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</si>
  <si>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</si>
  <si>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</si>
  <si>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</si>
  <si>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</si>
  <si>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</si>
  <si>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</si>
  <si>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</si>
  <si>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</si>
  <si>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</si>
  <si>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</si>
  <si>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</si>
  <si>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</si>
  <si>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</si>
  <si>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</si>
  <si>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</si>
  <si>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</si>
  <si>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</si>
  <si>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</si>
  <si>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</si>
  <si>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</si>
  <si>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</si>
  <si>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</si>
  <si>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</si>
  <si>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</si>
  <si>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</si>
  <si>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</si>
  <si>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</si>
  <si>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</si>
  <si>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</si>
  <si>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</si>
  <si>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</si>
  <si>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</si>
  <si>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</si>
  <si>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</si>
  <si>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</si>
  <si>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</si>
  <si>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</si>
  <si>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</si>
  <si>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</si>
  <si>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</si>
  <si>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</si>
  <si>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</si>
  <si>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</si>
  <si>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</si>
  <si>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</si>
  <si>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</si>
  <si>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</si>
  <si>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</si>
  <si>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</si>
  <si>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</si>
  <si>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</si>
  <si>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</si>
  <si>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</si>
  <si>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</si>
  <si>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</si>
  <si>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</si>
  <si>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</si>
  <si>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</si>
  <si>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</si>
  <si>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</si>
  <si>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</si>
  <si>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</si>
  <si>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</si>
  <si>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</si>
  <si>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</si>
  <si>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</si>
  <si>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</si>
  <si>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</si>
  <si>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</si>
  <si>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</si>
  <si>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</si>
  <si>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</si>
  <si>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</si>
  <si>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</si>
  <si>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</si>
  <si>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</si>
  <si>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</si>
  <si>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</si>
  <si>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</si>
  <si>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</si>
  <si>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</si>
  <si>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</si>
  <si>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</si>
  <si>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</si>
  <si>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</si>
  <si>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</si>
  <si>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</si>
  <si>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</si>
  <si>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</si>
  <si>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</si>
  <si>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</si>
  <si>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</si>
  <si>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</si>
  <si>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</si>
  <si>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</si>
  <si>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</si>
  <si>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</si>
  <si>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</si>
  <si>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</si>
  <si>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</si>
  <si>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</si>
  <si>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</si>
  <si>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</si>
  <si>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</si>
  <si>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</si>
  <si>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</si>
  <si>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</si>
  <si>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</si>
  <si>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</si>
  <si>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</si>
  <si>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</si>
  <si>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</si>
  <si>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</si>
  <si>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</si>
  <si>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</si>
  <si>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</si>
  <si>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</si>
  <si>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</si>
  <si>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</si>
  <si>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</si>
  <si>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</si>
  <si>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</si>
  <si>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</si>
  <si>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</si>
  <si>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</si>
  <si>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</si>
  <si>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</si>
  <si>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</si>
  <si>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</si>
  <si>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</si>
  <si>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</si>
  <si>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</si>
  <si>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</si>
  <si>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</si>
  <si>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</si>
  <si>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</si>
  <si>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</si>
  <si>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</si>
  <si>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</si>
  <si>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</si>
  <si>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</si>
  <si>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</si>
  <si>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</si>
  <si>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</si>
  <si>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</si>
  <si>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</si>
  <si>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</si>
  <si>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</si>
  <si>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</si>
  <si>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</si>
  <si>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</si>
  <si>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</si>
  <si>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</si>
  <si>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</si>
  <si>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</si>
  <si>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</si>
  <si>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</si>
  <si>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</si>
  <si>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</si>
  <si>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</si>
  <si>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</si>
  <si>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</si>
  <si>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</si>
  <si>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</si>
  <si>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</si>
  <si>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</si>
  <si>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</si>
  <si>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</si>
  <si>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</si>
  <si>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</si>
  <si>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</si>
  <si>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</si>
  <si>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</si>
  <si>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</si>
  <si>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</si>
  <si>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</si>
  <si>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</si>
  <si>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</si>
  <si>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</si>
  <si>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</si>
  <si>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</si>
  <si>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</si>
  <si>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</si>
  <si>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</si>
  <si>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</si>
  <si>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</si>
  <si>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</si>
  <si>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</si>
  <si>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</si>
  <si>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</si>
  <si>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</si>
  <si>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</si>
  <si>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</si>
  <si>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</si>
  <si>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</si>
  <si>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</si>
  <si>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</si>
  <si>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</si>
  <si>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</si>
  <si>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</si>
  <si>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</si>
  <si>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</si>
  <si>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</si>
  <si>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</si>
  <si>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</si>
  <si>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</si>
  <si>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</si>
  <si>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</si>
  <si>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</si>
  <si>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</si>
  <si>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</si>
  <si>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</si>
  <si>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</si>
  <si>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</si>
  <si>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</si>
  <si>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</si>
  <si>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</si>
  <si>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</si>
  <si>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</si>
  <si>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</si>
  <si>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</si>
  <si>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</si>
  <si>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</si>
  <si>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</si>
  <si>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</si>
  <si>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</si>
  <si>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</si>
  <si>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</si>
  <si>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</si>
  <si>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</si>
  <si>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</si>
  <si>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</si>
  <si>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</si>
  <si>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</si>
  <si>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</si>
  <si>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</si>
  <si>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</si>
  <si>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</si>
  <si>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</si>
  <si>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</si>
  <si>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</si>
  <si>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</si>
  <si>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</si>
  <si>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</si>
  <si>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</si>
  <si>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</si>
  <si>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</si>
  <si>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</si>
  <si>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</si>
  <si>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</si>
  <si>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</si>
  <si>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</si>
  <si>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</si>
  <si>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</si>
  <si>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</si>
  <si>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</si>
  <si>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</si>
  <si>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</si>
  <si>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</si>
  <si>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</si>
  <si>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</si>
  <si>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</si>
  <si>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</si>
  <si>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</si>
  <si>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</si>
  <si>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</si>
  <si>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</si>
  <si>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</si>
  <si>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</si>
  <si>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</si>
  <si>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</si>
  <si>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</si>
  <si>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</si>
  <si>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</si>
  <si>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</si>
  <si>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</si>
  <si>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</si>
  <si>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</si>
  <si>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</si>
  <si>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</si>
  <si>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</si>
  <si>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</si>
  <si>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</si>
  <si>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</si>
  <si>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</si>
  <si>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</si>
  <si>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</si>
  <si>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</si>
  <si>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</si>
  <si>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</si>
  <si>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</si>
  <si>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</si>
  <si>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</si>
  <si>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</si>
  <si>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</si>
  <si>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</si>
  <si>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</si>
  <si>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</si>
  <si>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</si>
  <si>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</si>
  <si>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</si>
  <si>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</si>
  <si>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</si>
  <si>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</si>
  <si>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</si>
  <si>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</si>
  <si>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</si>
  <si>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</si>
  <si>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</si>
  <si>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</si>
  <si>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</si>
  <si>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</si>
  <si>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</si>
  <si>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</si>
  <si>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</si>
  <si>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</si>
  <si>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</si>
  <si>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</si>
  <si>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</si>
  <si>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</si>
  <si>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</si>
  <si>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</si>
  <si>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</si>
  <si>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</si>
  <si>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</si>
  <si>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</si>
  <si>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</si>
  <si>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</si>
  <si>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</si>
  <si>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</si>
  <si>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</si>
  <si>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</si>
  <si>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</si>
  <si>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</si>
  <si>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</si>
  <si>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</si>
  <si>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</si>
  <si>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</si>
  <si>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</si>
  <si>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</si>
  <si>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</si>
  <si>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</si>
  <si>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</si>
  <si>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</si>
  <si>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</si>
  <si>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</si>
  <si>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</si>
  <si>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</si>
  <si>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</si>
  <si>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</si>
  <si>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</si>
  <si>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</si>
  <si>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</si>
  <si>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</si>
  <si>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</si>
  <si>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</si>
  <si>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</si>
  <si>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</si>
  <si>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</si>
  <si>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</si>
  <si>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</si>
  <si>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</si>
  <si>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</si>
  <si>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</si>
  <si>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</si>
  <si>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</si>
  <si>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</si>
  <si>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</si>
  <si>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</si>
  <si>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</si>
  <si>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</si>
  <si>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</si>
  <si>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</si>
  <si>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</si>
  <si>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</si>
  <si>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</si>
  <si>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</si>
  <si>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</si>
  <si>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</si>
  <si>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</si>
  <si>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</si>
  <si>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</si>
  <si>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</si>
  <si>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</si>
  <si>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</si>
  <si>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</si>
  <si>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</si>
  <si>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</si>
  <si>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</si>
  <si>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</si>
  <si>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</si>
  <si>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</si>
  <si>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</si>
  <si>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</si>
  <si>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</si>
  <si>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</si>
  <si>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</si>
  <si>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</si>
  <si>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</si>
  <si>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</si>
  <si>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</si>
  <si>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</si>
  <si>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</si>
  <si>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</si>
  <si>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</si>
  <si>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</si>
  <si>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</si>
  <si>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</si>
  <si>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</si>
  <si>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</si>
  <si>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</si>
  <si>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</si>
  <si>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</si>
  <si>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</si>
  <si>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</si>
  <si>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</si>
  <si>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</si>
  <si>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</si>
  <si>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</si>
  <si>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</si>
  <si>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</si>
  <si>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</si>
  <si>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</si>
  <si>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</si>
  <si>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</si>
  <si>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</si>
  <si>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</si>
  <si>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</si>
  <si>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</si>
  <si>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</si>
  <si>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</si>
  <si>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</si>
  <si>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</si>
  <si>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</si>
  <si>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</si>
  <si>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</si>
  <si>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</si>
  <si>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</si>
  <si>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</si>
  <si>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</si>
  <si>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</si>
  <si>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</si>
  <si>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</si>
  <si>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</si>
  <si>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</si>
  <si>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</si>
  <si>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</si>
  <si>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</si>
  <si>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</si>
  <si>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</si>
  <si>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</si>
  <si>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</si>
  <si>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</si>
  <si>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</si>
  <si>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</si>
  <si>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</si>
  <si>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</si>
  <si>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</si>
  <si>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</si>
  <si>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</si>
  <si>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</si>
  <si>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</si>
  <si>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</si>
  <si>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</si>
  <si>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</si>
  <si>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</si>
  <si>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</si>
  <si>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</si>
  <si>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</si>
  <si>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</si>
  <si>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</si>
  <si>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</si>
  <si>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</si>
  <si>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</si>
  <si>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</si>
  <si>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</si>
  <si>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</si>
  <si>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</si>
  <si>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</si>
  <si>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</si>
  <si>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</si>
  <si>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</si>
  <si>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</si>
  <si>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</si>
  <si>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</si>
  <si>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</si>
  <si>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</si>
  <si>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</si>
  <si>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</si>
  <si>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</si>
  <si>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</si>
  <si>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</si>
  <si>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</si>
  <si>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</si>
  <si>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</si>
  <si>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</si>
  <si>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</si>
  <si>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</si>
  <si>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</si>
  <si>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</si>
  <si>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</si>
  <si>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</si>
  <si>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</si>
  <si>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</si>
  <si>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</si>
  <si>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</si>
  <si>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</si>
  <si>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</si>
  <si>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</si>
  <si>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</si>
  <si>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</si>
  <si>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</si>
  <si>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</si>
  <si>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</si>
  <si>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</si>
  <si>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</si>
  <si>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</si>
  <si>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</si>
  <si>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</si>
  <si>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</si>
  <si>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</si>
  <si>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</si>
  <si>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</si>
  <si>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</si>
  <si>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</si>
  <si>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</si>
  <si>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</si>
  <si>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</si>
  <si>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</si>
  <si>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</si>
  <si>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</si>
  <si>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</si>
  <si>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</si>
  <si>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</si>
  <si>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</si>
  <si>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</si>
  <si>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</si>
  <si>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</si>
  <si>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</si>
  <si>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</si>
  <si>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</si>
  <si>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</si>
  <si>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</si>
  <si>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</si>
  <si>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</si>
  <si>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</si>
  <si>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</si>
  <si>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</si>
  <si>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</si>
  <si>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</si>
  <si>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</si>
  <si>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</si>
  <si>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</si>
  <si>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</si>
  <si>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</si>
  <si>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</si>
  <si>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</si>
  <si>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</si>
  <si>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</si>
  <si>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</si>
  <si>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</si>
  <si>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</si>
  <si>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</si>
  <si>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</si>
  <si>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</si>
  <si>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</si>
  <si>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</si>
  <si>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</si>
  <si>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</si>
  <si>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</si>
  <si>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</si>
  <si>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</si>
  <si>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</si>
  <si>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</si>
  <si>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</si>
  <si>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</si>
  <si>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</si>
  <si>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</si>
  <si>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</si>
  <si>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</si>
  <si>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</si>
  <si>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</si>
  <si>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</si>
  <si>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</si>
  <si>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</si>
  <si>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</si>
  <si>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</si>
  <si>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</si>
  <si>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</si>
  <si>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</si>
  <si>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</si>
  <si>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</si>
  <si>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</si>
  <si>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</si>
  <si>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</si>
  <si>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</si>
  <si>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</si>
  <si>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</si>
  <si>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</si>
  <si>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</si>
  <si>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</si>
  <si>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</si>
  <si>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</si>
  <si>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</si>
  <si>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</si>
  <si>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</si>
  <si>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</si>
  <si>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</si>
  <si>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</si>
  <si>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</si>
  <si>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 xml:space="preserve">10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</si>
  <si>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</si>
  <si>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</si>
  <si>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</si>
  <si>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</si>
  <si>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</si>
  <si>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</si>
  <si>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</si>
  <si>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</si>
  <si>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</si>
  <si>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</si>
  <si>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TT-20251128-00345</t>
  </si>
  <si>
    <t xml:space="preserve">ETA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</si>
</sst>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7" dataDxfId="46" headerRowBorderDxfId="44" tableBorderDxfId="45" totalsRowBorderDxfId="43">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326.49990451389021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v>1</v>
      </c>
      <c r="D3" s="56"/>
      <c r="E3" s="135"/>
      <c r="F3" s="134"/>
      <c r="G3" s="133">
        <f ca="1">IFERROR(NOW()-F3,"-")</f>
        <v>45989.448330439816</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45989.448330439816</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45989.448330439816</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45989.448330439816</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45989.448330439816</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45989.448330439816</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45989.448330439816</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45989.448330439816</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45989.448330439816</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45989.448330439816</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45989.448330439816</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45989.448330439816</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45989.448330439816</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45989.448330439816</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45989.448330439816</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45989.448330439816</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45989.448330439816</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45989.448330439816</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45989.448330439816</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45989.448330439816</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45989.448330439816</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45989.448330439816</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45989.448330439816</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45989.448330439816</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45989.448330439816</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45989.448330439816</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45989.448330439816</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45989.448330439816</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45989.448330439816</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45989.448330439816</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45989.448330439816</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45989.448330439816</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45989.448330439816</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45989.448330439816</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45989.448330439816</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45989.448330439816</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45989.448330439816</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45989.448330439816</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F5CC415D-2A84-4C89-8978-F8CD96B156A0}"/>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164.44849247685488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5.0609114583348855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0.80752025463152677</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2" customFormat="1" ht="31.5" customHeight="1">
      <c r="A6" s="154" t="s">
        <v>39113</v>
      </c>
      <c r="B6" s="58" t="str">
        <f>IFERROR(VLOOKUP(D6,DB!A:K,11,0),"")</f>
        <v>R2</v>
      </c>
      <c r="C6" s="58">
        <v>1</v>
      </c>
      <c r="D6" s="58" t="s">
        <v>25887</v>
      </c>
      <c r="E6" s="81" t="s">
        <v>39021</v>
      </c>
      <c r="F6" s="71">
        <v>45989.30296296296</v>
      </c>
      <c r="G6" s="72">
        <f ca="1">IFERROR(NOW()-F6,"-")</f>
        <v>0.145367476856336</v>
      </c>
      <c r="H6" s="71">
        <v>45989.298101851855</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3"/>
    </row>
    <row r="7" spans="1:88" ht="31.5" customHeight="1">
      <c r="A7" s="98"/>
      <c r="B7" s="18" t="str">
        <f>IFERROR(VLOOKUP(D7,DB!A:K,11,0),"")</f>
        <v/>
      </c>
      <c r="C7" s="18"/>
      <c r="D7" s="18"/>
      <c r="E7" s="99"/>
      <c r="F7" s="100"/>
      <c r="G7" s="101">
        <f ca="1">IFERROR(NOW()-F7,"-")</f>
        <v>45989.448330439816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45989.448330439816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45989.448330439816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45989.448330439816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45989.448330439816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45989.448330439816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45989.448330439816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45989.448330439816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45989.448330439816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45989.448330439816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45989.448330439816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45989.448330439816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45989.448330439816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45989.448330439816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45989.448330439816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45989.448330439816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45989.448330439816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45989.448330439816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45989.448330439816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45989.448330439816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45989.448330439816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45989.448330439816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45989.448330439816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45989.448330439816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45989.448330439816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45989.448330439816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45989.448330439816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45989.448330439816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45989.448330439816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45989.448330439816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45989.448330439816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45989.448330439816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45989.448330439816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45989.448330439816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45989.448330439816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45989.448330439816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45989.448330439816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45989.448330439816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45989.448330439816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45989.448330439816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45989.448330439816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45989.448330439816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45989.448330439816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45989.448330439816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45989.448330439816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45989.448330439816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45989.448330439816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45989.448330439816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45989.448330439816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45989.448330439816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45989.448330439816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45989.448330439816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45989.448330439816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45989.448330439816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45989.448330439816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45989.448330439816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45989.448330439816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45989.448330439816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45989.448330439816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45989.448330439816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45989.448330439816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45989.448330439816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45989.448330439816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45989.448330439816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45989.448330439816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45989.448330439816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45989.448330439816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45989.448330439816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45989.448330439816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45989.448330439816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45989.448330439816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45989.448330439816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45989.448330439816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45989.448330439816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45989.448330439816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45989.448330439816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45989.448330439816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45989.448330439816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45989.448330439816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45989.448330439816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45989.448330439816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45989.448330439816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45989.448330439816</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45989.448330439816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45989.448330439816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45989.448330439816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45989.448330439816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45989.448330439816</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45989.448330439816</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45989.448330439816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45989.448330439816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45989.448330439816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45989.448330439816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45989.448330439816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45989.448330439816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45989.448330439816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45989.448330439816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45989.448330439816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45989.448330439816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45989.448330439816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45989.448330439816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45989.448330439816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45989.448330439816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45989.448330439816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45989.448330439816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45989.448330439816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45989.448330439816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45989.448330439816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45989.448330439816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45989.448330439816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45989.448330439816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45989.448330439816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45989.448330439816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45989.448330439816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45989.448330439816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45989.448330439816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45989.448330439816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45989.448330439816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45989.448330439816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45989.448330439816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45989.448330439816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45989.448330439816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45989.448330439816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45989.448330439816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45989.448330439816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45989.448330439816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45989.448330439816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45989.448330439816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45989.448330439816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45989.448330439816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45989.448330439816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45989.448330439816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45989.448330439816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45989.448330439816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45989.448330439816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45989.448330439816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45989.448330439816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45989.448330439816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45989.448330439816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45989.448330439816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45989.448330439816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45989.448330439816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45989.448330439816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45989.448330439816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45989.448330439816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45989.448330439816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45989.448330439816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45989.448330439816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45989.448330439816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45989.448330439816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45989.448330439816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45989.448330439816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45989.448330439816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45989.448330439816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45989.448330439816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45989.448330439816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45989.448330439816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45989.448330439816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45989.448330439816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45989.448330439816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45989.448330439816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45989.448330439816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45989.448330439816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45989.448330439816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45989.448330439816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45989.448330439816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45989.448330439816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45989.448330439816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45989.448330439816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45989.448330439816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45989.448330439816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45989.448330439816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45989.448330439816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45989.448330439816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45989.448330439816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45989.448330439816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45989.448330439816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45989.448330439816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45989.448330439816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45989.448330439816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45989.448330439816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45989.448330439816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45989.448330439816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45989.448330439816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45989.448330439816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45989.448330439816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45989.448330439816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45989.448330439816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45989.448330439816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45989.448330439816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45989.448330439816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45989.448330439816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45989.448330439816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45989.448330439816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45989.448330439816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45989.448330439816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45989.448330439816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45989.448330439816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45989.448330439816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45989.448330439816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45989.448330439816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45989.448330439816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45989.448330439816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45989.448330439816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45989.448330439816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45989.448330439816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45989.448330439816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45989.448330439816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45989.448330439816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45989.448330439816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45989.448330439816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45989.448330439816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45989.448330439816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45989.448330439816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45989.448330439816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45989.448330439816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45989.448330439816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45989.448330439816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45989.448330439816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45989.448330439816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45989.448330439816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45989.448330439816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45989.448330439816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45989.448330439816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45989.448330439816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45989.448330439816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45989.448330439816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45989.448330439816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45989.448330439816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45989.448330439816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45989.448330439816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45989.448330439816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45989.448330439816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45989.448330439816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45989.448330439816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45989.448330439816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45989.448330439816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45989.448330439816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45989.448330439816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45989.448330439816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45989.448330439816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45989.448330439816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45989.448330439816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45989.448330439816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45989.448330439816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45989.448330439816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45989.448330439816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45989.448330439816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45989.448330439816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45989.448330439816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45989.448330439816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45989.448330439816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45989.448330439816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45989.448330439816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45989.448330439816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45989.448330439816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45989.448330439816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45989.448330439816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45989.448330439816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45989.448330439816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45989.448330439816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45989.448330439816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45989.448330439816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45989.448330439816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45989.448330439816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45989.448330439816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45989.448330439816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45989.448330439816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45989.448330439816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45989.448330439816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45989.448330439816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45989.448330439816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45989.448330439816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45989.448330439816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45989.448330439816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45989.448330439816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45989.448330439816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45989.448330439816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45989.448330439816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45989.448330439816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45989.448330439816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45989.448330439816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45989.448330439816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45989.448330439816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45989.448330439816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45989.448330439816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45989.448330439816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45989.448330439816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45989.448330439816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45989.448330439816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45989.448330439816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45989.448330439816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45989.448330439816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45989.448330439816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45989.448330439816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45989.448330439816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45989.448330439816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45989.448330439816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45989.448330439816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45989.448330439816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45989.448330439816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45989.448330439816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45989.448330439816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45989.448330439816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45989.448330439816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45989.448330439816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45989.448330439816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45989.448330439816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45989.448330439816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45989.448330439816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45989.448330439816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45989.448330439816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45989.448330439816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45989.448330439816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45989.448330439816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45989.448330439816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45989.448330439816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45989.448330439816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45989.448330439816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45989.448330439816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45989.448330439816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45989.448330439816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45989.448330439816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45989.448330439816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45989.448330439816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45989.448330439816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45989.448330439816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45989.448330439816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45989.448330439816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45989.448330439816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45989.448330439816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45989.448330439816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45989.448330439816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45989.448330439816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45989.448330439816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45989.448330439816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45989.448330439816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45989.448330439816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45989.448330439816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45989.448330439816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45989.448330439816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45989.448330439816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45989.448330439816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45989.448330439816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45989.448330439816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45989.448330439816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45989.448330439816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45989.448330439816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45989.448330439816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45989.448330439816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45989.448330439816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45989.448330439816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45989.448330439816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45989.448330439816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45989.448330439816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45989.448330439816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45989.448330439816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45989.448330439816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45989.448330439816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45989.448330439816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45989.448330439816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45989.448330439816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45989.448330439816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45989.448330439816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45989.448330439816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45989.448330439816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45989.448330439816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45989.448330439816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45989.448330439816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45989.448330439816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45989.448330439816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45989.448330439816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45989.448330439816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45989.448330439816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45989.448330439816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45989.448330439816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45989.448330439816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45989.448330439816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45989.448330439816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45989.448330439816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45989.448330439816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45989.448330439816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45989.448330439816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45989.448330439816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45989.448330439816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45989.448330439816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45989.448330439816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45989.448330439816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45989.448330439816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45989.448330439816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45989.448330439816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45989.448330439816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45989.448330439816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45989.448330439816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45989.448330439816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45989.448330439816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45989.448330439816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45989.448330439816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45989.448330439816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45989.448330439816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45989.448330439816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45989.448330439816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45989.448330439816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45989.448330439816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45989.448330439816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45989.448330439816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45989.448330439816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45989.448330439816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45989.448330439816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45989.448330439816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45989.448330439816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45989.448330439816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45989.448330439816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45989.448330439816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45989.448330439816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45989.448330439816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45989.448330439816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45989.448330439816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45989.448330439816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45989.448330439816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45989.448330439816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45989.448330439816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45989.448330439816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45989.448330439816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45989.448330439816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45989.448330439816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45989.448330439816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45989.448330439816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45989.448330439816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45989.448330439816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45989.448330439816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45989.448330439816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45989.448330439816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45989.448330439816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45989.448330439816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45989.448330439816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45989.448330439816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45989.448330439816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45989.448330439816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45989.448330439816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45989.448330439816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45989.448330439816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45989.448330439816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45989.448330439816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45989.448330439816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45989.448330439816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45989.448330439816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45989.448330439816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45989.448330439816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45989.448330439816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45989.448330439816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45989.448330439816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45989.448330439816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45989.448330439816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45989.448330439816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45989.448330439816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45989.448330439816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45989.448330439816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45989.448330439816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45989.448330439816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45989.448330439816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45989.448330439816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45989.448330439816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45989.448330439816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45989.448330439816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45989.448330439816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45989.448330439816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45989.448330439816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45989.448330439816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45989.448330439816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45989.448330439816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45989.448330439816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45989.448330439816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45989.448330439816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45989.448330439816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45989.448330439816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45989.448330439816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45989.448330439816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45989.448330439816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45989.448330439816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45989.448330439816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45989.448330439816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45989.448330439816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45989.448330439816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45989.448330439816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45989.448330439816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45989.448330439816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45989.448330439816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45989.448330439816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45989.448330439816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45989.448330439816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45989.448330439816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45989.448330439816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45989.448330439816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45989.448330439816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45989.448330439816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45989.448330439816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45989.448330439816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45989.448330439816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45989.448330439816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45989.448330439816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45989.448330439816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45989.448330439816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45989.448330439816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45989.448330439816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45989.448330439816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45989.448330439816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45989.448330439816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45989.448330439816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45989.448330439816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45989.448330439816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45989.448330439816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45989.448330439816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45989.448330439816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45989.448330439816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45989.448330439816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45989.448330439816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45989.448330439816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45989.448330439816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45989.448330439816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45989.448330439816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45989.448330439816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45989.448330439816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45989.448330439816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45989.448330439816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45989.448330439816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45989.448330439816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45989.448330439816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45989.448330439816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45989.448330439816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45989.448330439816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45989.448330439816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45989.448330439816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45989.448330439816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45989.448330439816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45989.448330439816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45989.448330439816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45989.448330439816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45989.448330439816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45989.448330439816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45989.448330439816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45989.448330439816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45989.448330439816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45989.448330439816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45989.448330439816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45989.448330439816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45989.448330439816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45989.448330439816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45989.448330439816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45989.448330439816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45989.448330439816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45989.448330439816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45989.448330439816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45989.448330439816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45989.448330439816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45989.448330439816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45989.448330439816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45989.448330439816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45989.448330439816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45989.448330439816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45989.448330439816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45989.448330439816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45989.448330439816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45989.448330439816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45989.448330439816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45989.448330439816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45989.448330439816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45989.448330439816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45989.448330439816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45989.448330439816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45989.448330439816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45989.448330439816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45989.448330439816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45989.448330439816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45989.448330439816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45989.448330439816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45989.448330439816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45989.448330439816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45989.448330439816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45989.448330439816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45989.448330439816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45989.448330439816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45989.448330439816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45989.448330439816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45989.448330439816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45989.448330439816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45989.448330439816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45989.448330439816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45989.448330439816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45989.448330439816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45989.448330439816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45989.448330439816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45989.448330439816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45989.448330439816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45989.448330439816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45989.448330439816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45989.448330439816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45989.448330439816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45989.448330439816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45989.448330439816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45989.448330439816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45989.448330439816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45989.448330439816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45989.448330439816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45989.448330439816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45989.448330439816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45989.448330439816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45989.448330439816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45989.448330439816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45989.448330439816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45989.448330439816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45989.448330439816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45989.448330439816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45989.448330439816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45989.448330439816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45989.448330439816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45989.448330439816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45989.448330439816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45989.448330439816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45989.448330439816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45989.448330439816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45989.448330439816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45989.448330439816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45989.448330439816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45989.448330439816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45989.448330439816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45989.448330439816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45989.448330439816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45989.448330439816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45989.448330439816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45989.448330439816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45989.448330439816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45989.448330439816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45989.448330439816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45989.448330439816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45989.448330439816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45989.448330439816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45989.448330439816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45989.448330439816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45989.448330439816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45989.448330439816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45989.448330439816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45989.448330439816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45989.448330439816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45989.448330439816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45989.448330439816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45989.448330439816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45989.448330439816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45989.448330439816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45989.448330439816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45989.448330439816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45989.448330439816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45989.448330439816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45989.448330439816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45989.448330439816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45989.448330439816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45989.448330439816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45989.448330439816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45989.448330439816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45989.448330439816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45989.448330439816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45989.448330439816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45989.448330439816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45989.448330439816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45989.448330439816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45989.448330439816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45989.448330439816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45989.448330439816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45989.448330439816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45989.448330439816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45989.448330439816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45989.448330439816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45989.448330439816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45989.448330439816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45989.448330439816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45989.448330439816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45989.448330439816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45989.448330439816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45989.448330439816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45989.448330439816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45989.448330439816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45989.448330439816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45989.448330439816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45989.448330439816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45989.448330439816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45989.448330439816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45989.448330439816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45989.448330439816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45989.448330439816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45989.448330439816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45989.448330439816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45989.448330439816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45989.448330439816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45989.448330439816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45989.448330439816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45989.448330439816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45989.448330439816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45989.448330439816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45989.448330439816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45989.448330439816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45989.448330439816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45989.448330439816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45989.448330439816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45989.448330439816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45989.448330439816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45989.448330439816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45989.448330439816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45989.448330439816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45989.448330439816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45989.448330439816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45989.448330439816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45989.448330439816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45989.448330439816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45989.448330439816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45989.448330439816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45989.448330439816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45989.448330439816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45989.448330439816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45989.448330439816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45989.448330439816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45989.448330439816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45989.448330439816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45989.448330439816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45989.448330439816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45989.448330439816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45989.448330439816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45989.448330439816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45989.448330439816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45989.448330439816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45989.448330439816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45989.448330439816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45989.448330439816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45989.448330439816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45989.448330439816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45989.448330439816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45989.448330439816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45989.448330439816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45989.448330439816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45989.448330439816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45989.448330439816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45989.448330439816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45989.448330439816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45989.448330439816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45989.448330439816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45989.448330439816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45989.448330439816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45989.448330439816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45989.448330439816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45989.448330439816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45989.448330439816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45989.448330439816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45989.448330439816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45989.448330439816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45989.448330439816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45989.448330439816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45989.448330439816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45989.448330439816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45989.448330439816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45989.448330439816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45989.448330439816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45989.448330439816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45989.448330439816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45989.448330439816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45989.448330439816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45989.448330439816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45989.448330439816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45989.448330439816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45989.448330439816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45989.448330439816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45989.448330439816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45989.448330439816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45989.448330439816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45989.448330439816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45989.448330439816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45989.448330439816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45989.448330439816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45989.448330439816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45989.448330439816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45989.448330439816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45989.448330439816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45989.448330439816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45989.448330439816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45989.448330439816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45989.448330439816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45989.448330439816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45989.448330439816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45989.448330439816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45989.448330439816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45989.448330439816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45989.448330439816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45989.448330439816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45989.448330439816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45989.448330439816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45989.448330439816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45989.448330439816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45989.448330439816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45989.448330439816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45989.448330439816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45989.448330439816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45989.448330439816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45989.448330439816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45989.448330439816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45989.448330439816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45989.448330439816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45989.448330439816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45989.448330439816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45989.448330439816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45989.448330439816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45989.448330439816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45989.448330439816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45989.448330439816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45989.448330439816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45989.448330439816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45989.448330439816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45989.448330439816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45989.448330439816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45989.448330439816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45989.448330439816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45989.448330439816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45989.448330439816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45989.448330439816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45989.448330439816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45989.448330439816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45989.448330439816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45989.448330439816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45989.448330439816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45989.448330439816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45989.448330439816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45989.448330439816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45989.448330439816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45989.448330439816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45989.448330439816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45989.448330439816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45989.448330439816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45989.448330439816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45989.448330439816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45989.448330439816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45989.448330439816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45989.448330439816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45989.448330439816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45989.448330439816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45989.448330439816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45989.448330439816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45989.448330439816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45989.448330439816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45989.448330439816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45989.448330439816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45989.448330439816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45989.448330439816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45989.448330439816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45989.448330439816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45989.448330439816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45989.448330439816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45989.448330439816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45989.448330439816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45989.448330439816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45989.448330439816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45989.448330439816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45989.448330439816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45989.448330439816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45989.448330439816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45989.448330439816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45989.448330439816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45989.448330439816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45989.448330439816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45989.448330439816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45989.448330439816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45989.448330439816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45989.448330439816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45989.448330439816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45989.448330439816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45989.448330439816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45989.448330439816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45989.448330439816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45989.448330439816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45989.448330439816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45989.448330439816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45989.448330439816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45989.448330439816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45989.448330439816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45989.448330439816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45989.448330439816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45989.448330439816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45989.448330439816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45989.448330439816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45989.448330439816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45989.448330439816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45989.448330439816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45989.448330439816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45989.448330439816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45989.448330439816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45989.448330439816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45989.448330439816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45989.448330439816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45989.448330439816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45989.448330439816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45989.448330439816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45989.448330439816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45989.448330439816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45989.448330439816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45989.448330439816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45989.448330439816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45989.448330439816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45989.448330439816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45989.448330439816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45989.448330439816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45989.448330439816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45989.448330439816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45989.448330439816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45989.448330439816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45989.448330439816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45989.448330439816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45989.448330439816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45989.448330439816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45989.448330439816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45989.448330439816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45989.448330439816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45989.448330439816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45989.448330439816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45989.448330439816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45989.448330439816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45989.448330439816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45989.448330439816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45989.448330439816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45989.448330439816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45989.448330439816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45989.448330439816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45989.448330439816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45989.448330439816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45989.448330439816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45989.448330439816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45989.448330439816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45989.448330439816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45989.448330439816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45989.448330439816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45989.448330439816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45989.448330439816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45989.448330439816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45989.448330439816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45989.448330439816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45989.448330439816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45989.448330439816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45989.448330439816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45989.448330439816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45989.448330439816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45989.448330439816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45989.448330439816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45989.448330439816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45989.448330439816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45989.448330439816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45989.448330439816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45989.448330439816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45989.448330439816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45989.448330439816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45989.448330439816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45989.448330439816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45989.448330439816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45989.448330439816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45989.448330439816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45989.448330439816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45989.448330439816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45989.448330439816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45989.448330439816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45989.448330439816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45989.448330439816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45989.448330439816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45989.448330439816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45989.448330439816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45989.448330439816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45989.448330439816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45989.448330439816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45989.448330439816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45989.448330439816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45989.448330439816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45989.448330439816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45989.448330439816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45989.448330439816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45989.448330439816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45989.448330439816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45989.448330439816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45989.448330439816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45989.448330439816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45989.448330439816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45989.448330439816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45989.448330439816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45989.448330439816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45989.448330439816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45989.448330439816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45989.448330439816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45989.448330439816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45989.448330439816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45989.448330439816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45989.448330439816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45989.448330439816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45989.448330439816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45989.448330439816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45989.448330439816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45989.448330439816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45989.448330439816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45989.448330439816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45989.448330439816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45989.448330439816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45989.448330439816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45989.448330439816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45989.448330439816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45989.448330439816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45989.448330439816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45989.448330439816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45989.448330439816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45989.448330439816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45989.448330439816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45989.448330439816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45989.448330439816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45989.448330439816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45989.448330439816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45989.448330439816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45989.448330439816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45989.448330439816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45989.448330439816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45989.448330439816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45989.448330439816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45989.448330439816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45989.448330439816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45989.448330439816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45989.448330439816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45989.448330439816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45989.448330439816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45989.448330439816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45989.448330439816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45989.448330439816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45989.448330439816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45989.448330439816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45989.448330439816</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285.96761284722015</v>
      </c>
      <c r="H2" s="92">
        <v>45703.474768518521</v>
      </c>
      <c r="I2" s="92" t="str">
        <f>IFERROR(VLOOKUP(D2,DB!A:F,6,0),"")</f>
        <v>SCECO</v>
      </c>
      <c r="J2" s="92" t="str">
        <f>IFERROR(VLOOKUP(D2,DB!A:G,7,0),"")</f>
        <v>Dead</v>
      </c>
      <c r="K2" s="94" t="s">
        <v>39116</v>
      </c>
      <c r="L2" s="88" t="str">
        <f>IFERROR(VLOOKUP(D2,DB!A:I,9,0),"")</f>
        <v>Latis</v>
      </c>
    </row>
    <row r="3" spans="1:16" ht="15" customHeight="1">
      <c r="A3" s="110"/>
      <c r="B3" s="88" t="str">
        <f>IFERROR(VLOOKUP(D3,DB!A:K,11,0),"")</f>
        <v/>
      </c>
      <c r="C3" s="90"/>
      <c r="D3" s="88"/>
      <c r="E3" s="91"/>
      <c r="F3" s="92"/>
      <c r="G3" s="93">
        <f t="shared" ref="G3:G5" ca="1" si="0">IFERROR(NOW()-F3,"")</f>
        <v>45989.448330439816</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45989.448330439816</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45989.448330439816</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6:G69" ca="1" si="1">IFERROR(NOW()-F6,"")</f>
        <v>45989.448330439816</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45989.448330439816</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45989.448330439816</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45989.448330439816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45989.448330439816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45989.448330439816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45989.448330439816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45989.448330439816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45989.448330439816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45989.448330439816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45989.448330439816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45989.448330439816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45989.448330439816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45989.448330439816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45989.448330439816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45989.448330439816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45989.448330439816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45989.448330439816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45989.448330439816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45989.448330439816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45989.448330439816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45989.448330439816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45989.448330439816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45989.448330439816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45989.448330439816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45989.448330439816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45989.448330439816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45989.448330439816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45989.448330439816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45989.448330439816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45989.448330439816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45989.448330439816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45989.448330439816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45989.448330439816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45989.448330439816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45989.448330439816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45989.448330439816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45989.448330439816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45989.448330439816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45989.448330439816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45989.448330439816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45989.448330439816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45989.448330439816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45989.448330439816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45989.448330439816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45989.448330439816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45989.448330439816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45989.448330439816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45989.448330439816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45989.448330439816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45989.448330439816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45989.448330439816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45989.448330439816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45989.448330439816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45989.448330439816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45989.448330439816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45989.448330439816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45989.448330439816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45989.448330439816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45989.448330439816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45989.448330439816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45989.448330439816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45989.448330439816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45989.448330439816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45989.448330439816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45989.448330439816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45989.448330439816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45989.448330439816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45989.448330439816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45989.448330439816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45989.448330439816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45989.448330439816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45989.448330439816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45989.448330439816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45989.448330439816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45989.448330439816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45989.448330439816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45989.448330439816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45989.448330439816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45989.448330439816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45989.448330439816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45989.448330439816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45989.448330439816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45989.448330439816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45989.448330439816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45989.448330439816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45989.448330439816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45989.448330439816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45989.448330439816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45989.448330439816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45989.448330439816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45989.448330439816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45989.448330439816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45989.448330439816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45989.448330439816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45989.448330439816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45989.448330439816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45989.448330439816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45989.448330439816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45989.448330439816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45989.448330439816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45989.448330439816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45989.448330439816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45989.448330439816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45989.448330439816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45989.448330439816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45989.448330439816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45989.448330439816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45989.448330439816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45989.448330439816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45989.448330439816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45989.448330439816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45989.448330439816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45989.448330439816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45989.448330439816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45989.448330439816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45989.448330439816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45989.448330439816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45989.448330439816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45989.448330439816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45989.448330439816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45989.448330439816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45989.448330439816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45989.448330439816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45989.448330439816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45989.448330439816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45989.448330439816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45989.448330439816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45989.448330439816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45989.448330439816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45989.448330439816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45989.448330439816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45989.448330439816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45989.448330439816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45989.448330439816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45989.448330439816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45989.448330439816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45989.448330439816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45989.448330439816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45989.448330439816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45989.448330439816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45989.448330439816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45989.448330439816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45989.448330439816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45989.448330439816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45989.448330439816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45989.448330439816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45989.448330439816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45989.448330439816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45989.448330439816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45989.448330439816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45989.448330439816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45989.448330439816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45989.448330439816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45989.448330439816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45989.448330439816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45989.448330439816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45989.448330439816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45989.448330439816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45989.448330439816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45989.448330439816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45989.448330439816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45989.448330439816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45989.448330439816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45989.448330439816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45989.448330439816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45989.448330439816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45989.448330439816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45989.448330439816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45989.448330439816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45989.448330439816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45989.448330439816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45989.448330439816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45989.448330439816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45989.448330439816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45989.448330439816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45989.448330439816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45989.448330439816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45989.448330439816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45989.448330439816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45989.448330439816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45989.448330439816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45989.448330439816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45989.448330439816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45989.448330439816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45989.448330439816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45989.448330439816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45989.448330439816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45989.448330439816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45989.448330439816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45989.448330439816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45989.448330439816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61" ca="1" si="4">IFERROR(NOW()-F198,"")</f>
        <v>45989.448330439816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45989.448330439816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45989.448330439816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45989.448330439816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45989.448330439816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45989.448330439816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45989.448330439816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45989.448330439816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45989.448330439816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45989.448330439816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45989.448330439816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45989.448330439816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45989.448330439816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45989.448330439816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45989.448330439816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45989.448330439816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45989.448330439816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45989.448330439816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45989.448330439816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45989.448330439816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45989.448330439816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45989.448330439816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45989.448330439816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45989.448330439816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45989.448330439816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45989.448330439816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45989.448330439816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45989.448330439816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45989.448330439816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45989.448330439816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45989.448330439816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45989.448330439816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45989.448330439816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45989.448330439816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45989.448330439816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45989.448330439816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45989.448330439816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45989.448330439816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45989.448330439816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45989.448330439816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45989.448330439816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45989.448330439816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45989.448330439816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45989.448330439816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45989.448330439816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45989.448330439816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45989.448330439816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45989.448330439816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45989.448330439816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45989.448330439816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45989.448330439816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45989.448330439816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45989.448330439816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45989.448330439816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45989.448330439816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45989.448330439816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45989.448330439816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45989.448330439816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45989.448330439816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45989.448330439816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45989.448330439816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45989.448330439816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45989.448330439816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45989.448330439816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ref="G262:G307" ca="1" si="5">IFERROR(NOW()-F262,"")</f>
        <v>45989.448330439816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45989.448330439816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45989.448330439816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45989.448330439816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45989.448330439816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45989.448330439816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45989.448330439816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45989.448330439816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45989.448330439816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45989.448330439816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45989.448330439816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45989.448330439816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45989.448330439816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45989.448330439816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45989.448330439816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45989.448330439816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45989.448330439816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45989.448330439816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45989.448330439816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45989.448330439816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45989.448330439816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45989.448330439816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45989.448330439816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45989.448330439816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45989.448330439816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45989.448330439816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45989.448330439816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45989.448330439816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45989.448330439816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45989.448330439816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45989.448330439816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45989.448330439816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45989.448330439816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45989.448330439816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45989.448330439816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45989.448330439816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45989.448330439816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45989.448330439816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45989.448330439816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45989.448330439816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45989.448330439816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45989.448330439816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45989.448330439816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45989.448330439816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45989.448330439816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45989.448330439816</v>
      </c>
      <c r="H307" s="92"/>
      <c r="I307" s="110" t="str">
        <f>IFERROR(VLOOKUP(D307,DB!A:F,6,0),"")</f>
        <v/>
      </c>
      <c r="J307" s="110" t="str">
        <f>IFERROR(VLOOKUP(D307,DB!A:G,7,0),"")</f>
        <v/>
      </c>
      <c r="K307" s="94"/>
      <c r="L307" s="88" t="str">
        <f>IFERROR(VLOOKUP(D307,DB!A:I,9,0),"")</f>
        <v/>
      </c>
    </row>
  </sheetData>
  <dataValidations count="2">
    <dataValidation allowBlank="1" showInputMessage="1" showErrorMessage="1" sqref="E1" xr:uid="{A4F81451-56CC-4543-9497-104C4E44EE4B}"/>
    <dataValidation type="list" allowBlank="1" showInputMessage="1" showErrorMessage="1" sqref="E2:E3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97.616270254628034</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39100</v>
      </c>
      <c r="F3" s="38">
        <v>45926.188877314817</v>
      </c>
      <c r="G3" s="105">
        <f t="shared" ref="G3" ca="1" si="0">IFERROR(NOW()-F3,"")</f>
        <v>63.259453124999709</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39100</v>
      </c>
      <c r="F4" s="107">
        <v>45948.661111111112</v>
      </c>
      <c r="G4" s="108">
        <f t="shared" ref="G4" ca="1" si="1">IFERROR(NOW()-F4,"")</f>
        <v>40.787219328703941</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8.0750318287027767</v>
      </c>
      <c r="H5" s="146">
        <v>45981.360798611109</v>
      </c>
      <c r="I5" s="106" t="str">
        <f>IFERROR(VLOOKUP(D5,DB!A:F,6,0),"")</f>
        <v>SCECO</v>
      </c>
      <c r="J5" s="106" t="str">
        <f>IFERROR(VLOOKUP(D5,DB!A:G,7,0),"")</f>
        <v>Dead</v>
      </c>
      <c r="K5" s="106" t="s">
        <v>39124</v>
      </c>
      <c r="L5" s="106" t="str">
        <f>IFERROR(VLOOKUP(D5,DB!A:I,9,0),"")</f>
        <v>Latis</v>
      </c>
    </row>
    <row r="6" spans="1:13">
      <c r="A6" s="37"/>
      <c r="B6" s="37" t="str">
        <f>IFERROR(VLOOKUP(D6,DB!A:K,11,0),"")</f>
        <v/>
      </c>
      <c r="C6" s="37"/>
      <c r="D6" s="148"/>
      <c r="E6" s="37"/>
      <c r="F6" s="38"/>
      <c r="G6" s="143">
        <f t="shared" ref="G6:G15" ca="1" si="2">IFERROR(NOW()-F6,"")</f>
        <v>45989.448330439816</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45989.448330439816</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45989.448330439816</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45989.448330439816</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45989.448330439816</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45989.448330439816</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45989.448330439816</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45989.448330439816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45989.448330439816</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45989.448330439816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45989.448330439816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45989.448330439816</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45989.448330439816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45989.448330439816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45989.448330439816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45989.448330439816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45989.448330439816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45989.448330439816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45989.448330439816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45989.448330439816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45989.448330439816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45989.448330439816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45989.448330439816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45989.448330439816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45989.448330439816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45989.448330439816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45989.448330439816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45989.448330439816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45989.448330439816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45989.448330439816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45989.448330439816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45989.448330439816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45989.448330439816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45989.448330439816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45989.448330439816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45989.448330439816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45989.448330439816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45989.448330439816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45989.448330439816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45989.448330439816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45989.448330439816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45989.448330439816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45989.448330439816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45989.448330439816</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tabSelected="1" workbookViewId="0">
      <selection activeCell="D4" sqref="D4"/>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39125</v>
      </c>
      <c r="B2" s="123" t="str">
        <f>IFERROR(VLOOKUP(D2,DB!A:K,11,0),"")</f>
        <v>R6</v>
      </c>
      <c r="C2" s="124">
        <v>1</v>
      </c>
      <c r="D2" s="123" t="s">
        <v>34023</v>
      </c>
      <c r="E2" s="106" t="s">
        <v>39021</v>
      </c>
      <c r="F2" s="125"/>
      <c r="G2" s="72">
        <f ca="1">IFERROR(NOW()-F2,"-")</f>
        <v>45989.448330439816</v>
      </c>
      <c r="H2" s="125">
        <v>45989.321909722225</v>
      </c>
      <c r="I2" s="123" t="str">
        <f>IFERROR(VLOOKUP(D2,DB!A:F,6,0),"")</f>
        <v>SCECO</v>
      </c>
      <c r="J2" s="123" t="str">
        <f>IFERROR(VLOOKUP(D2,DB!A:G,7,0),"")</f>
        <v>Vandalized</v>
      </c>
      <c r="K2" s="126" t="s">
        <v>39126</v>
      </c>
      <c r="L2" s="127" t="str">
        <f>IFERROR(VLOOKUP(D2,DB!A:I,9,0),"")</f>
        <v>Latis</v>
      </c>
    </row>
    <row r="3" spans="1:16382" ht="31.5" customHeight="1">
      <c r="A3" s="122"/>
      <c r="B3" s="123" t="str">
        <f>IFERROR(VLOOKUP(D3,DB!A:K,11,0),"")</f>
        <v/>
      </c>
      <c r="C3" s="124"/>
      <c r="D3" s="123"/>
      <c r="E3" s="106"/>
      <c r="F3" s="125"/>
      <c r="G3" s="72">
        <f t="shared" ref="G3:G7" ca="1" si="0">IFERROR(NOW()-F3,"-")</f>
        <v>45989.448330439816</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45989.448330439816</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45989.448330439816</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45989.448330439816</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45989.448330439816</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45989.448330439816</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45989.448330439816</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45989.448330439816</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45989.448330439816</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45989.448330439816</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45989.448330439816</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45989.448330439816</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45989.448330439816</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45989.448330439816</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45989.448330439816</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45989.448330439816</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45989.448330439816</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45989.448330439816</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45989.448330439816</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45989.448330439816</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45989.448330439816</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45989.448330439816</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2025-11-28T07:47:35Z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