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7" documentId="120_S{2AC9BD13-BADA-5192-A53E-5A8FF88502F6}" xr6:coauthVersionLast="47" xr6:coauthVersionMax="47" xr10:uidLastSave="{F62FC99C-20A4-4226-B563-8A9096F17D8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<sst xmlns="http://schemas.openxmlformats.org/spreadsheetml/2006/main" count="180281" uniqueCount="39124">
  <si>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</si>
  <si>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</si>
  <si>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</si>
  <si>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</si>
  <si>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</si>
  <si>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</si>
  <si>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</si>
  <si>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</si>
  <si>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</si>
  <si>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</si>
  <si>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</si>
  <si>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</si>
  <si>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</si>
  <si>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</si>
  <si>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</si>
  <si>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</si>
  <si>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</si>
  <si>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</si>
  <si>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</si>
  <si>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</si>
  <si>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</si>
  <si>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</si>
  <si>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</si>
  <si>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</si>
  <si>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</si>
  <si>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</si>
  <si>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</si>
  <si>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</si>
  <si>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</si>
  <si>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</si>
  <si>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</si>
  <si>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</si>
  <si>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</si>
  <si>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</si>
  <si>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</si>
  <si>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</si>
  <si>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</si>
  <si>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</si>
  <si>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</si>
  <si>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</si>
  <si>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</si>
  <si>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</si>
  <si>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</si>
  <si>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</si>
  <si>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</si>
  <si>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</si>
  <si>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</si>
  <si>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</si>
  <si>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</si>
  <si>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</si>
  <si>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</si>
  <si>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</si>
  <si>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</si>
  <si>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</si>
  <si>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</si>
  <si>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</si>
  <si>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</si>
  <si>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</si>
  <si>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</si>
  <si>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</si>
  <si>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</si>
  <si>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</si>
  <si>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</si>
  <si>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</si>
  <si>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</si>
  <si>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</si>
  <si>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</si>
  <si>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</si>
  <si>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</si>
  <si>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</si>
  <si>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</si>
  <si>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</si>
  <si>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</si>
  <si>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</si>
  <si>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</si>
  <si>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</si>
  <si>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</si>
  <si>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</si>
  <si>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</si>
  <si>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</si>
  <si>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</si>
  <si>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</si>
  <si>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</si>
  <si>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</si>
  <si>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</si>
  <si>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</si>
  <si>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</si>
  <si>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</si>
  <si>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</si>
  <si>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</si>
  <si>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</si>
  <si>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</si>
  <si>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</si>
  <si>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</si>
  <si>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</si>
  <si>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</si>
  <si>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</si>
  <si>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</si>
  <si>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</si>
  <si>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</si>
  <si>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</si>
  <si>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</si>
  <si>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</si>
  <si>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</si>
  <si>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</si>
  <si>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</si>
  <si>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</si>
  <si>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</si>
  <si>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</si>
  <si>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</si>
  <si>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</si>
  <si>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</si>
  <si>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</si>
  <si>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</si>
  <si>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</si>
  <si>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</si>
  <si>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</si>
  <si>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</si>
  <si>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</si>
  <si>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</si>
  <si>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</si>
  <si>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</si>
  <si>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</si>
  <si>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</si>
  <si>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</si>
  <si>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</si>
  <si>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</si>
  <si>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</si>
  <si>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</si>
  <si>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</si>
  <si>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</si>
  <si>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</si>
  <si>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</si>
  <si>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</si>
  <si>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</si>
  <si>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</si>
  <si>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</si>
  <si>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</si>
  <si>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</si>
  <si>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</si>
  <si>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</si>
  <si>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</si>
  <si>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</si>
  <si>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</si>
  <si>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</si>
  <si>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</si>
  <si>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</si>
  <si>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</si>
  <si>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</si>
  <si>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</si>
  <si>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</si>
  <si>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</si>
  <si>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</si>
  <si>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</si>
  <si>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</si>
  <si>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</si>
  <si>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</si>
  <si>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</si>
  <si>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</si>
  <si>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</si>
  <si>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</si>
  <si>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</si>
  <si>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</si>
  <si>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</si>
  <si>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</si>
  <si>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</si>
  <si>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</si>
  <si>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</si>
  <si>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</si>
  <si>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</si>
  <si>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</si>
  <si>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</si>
  <si>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</si>
  <si>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</si>
  <si>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</si>
  <si>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</si>
  <si>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</si>
  <si>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</si>
  <si>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</si>
  <si>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</si>
  <si>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</si>
  <si>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</si>
  <si>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</si>
  <si>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</si>
  <si>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</si>
  <si>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</si>
  <si>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</si>
  <si>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</si>
  <si>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</si>
  <si>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</si>
  <si>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</si>
  <si>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</si>
  <si>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</si>
  <si>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</si>
  <si>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</si>
  <si>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</si>
  <si>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</si>
  <si>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</si>
  <si>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</si>
  <si>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</si>
  <si>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</si>
  <si>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</si>
  <si>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</si>
  <si>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</si>
  <si>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</si>
  <si>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</si>
  <si>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</si>
  <si>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</si>
  <si>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</si>
  <si>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</si>
  <si>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</si>
  <si>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</si>
  <si>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</si>
  <si>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</si>
  <si>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</si>
  <si>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</si>
  <si>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</si>
  <si>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</si>
  <si>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</si>
  <si>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</si>
  <si>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</si>
  <si>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</si>
  <si>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</si>
  <si>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</si>
  <si>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</si>
  <si>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</si>
  <si>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</si>
  <si>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</si>
  <si>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</si>
  <si>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</si>
  <si>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</si>
  <si>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</si>
  <si>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</si>
  <si>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</si>
  <si>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</si>
  <si>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</si>
  <si>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</si>
  <si>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</si>
  <si>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</si>
  <si>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</si>
  <si>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</si>
  <si>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</si>
  <si>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</si>
  <si>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</si>
  <si>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</si>
  <si>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</si>
  <si>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</si>
  <si>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</si>
  <si>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</si>
  <si>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</si>
  <si>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</si>
  <si>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</si>
  <si>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</si>
  <si>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</si>
  <si>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</si>
  <si>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</si>
  <si>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</si>
  <si>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</si>
  <si>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</si>
  <si>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</si>
  <si>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</si>
  <si>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</si>
  <si>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</si>
  <si>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</si>
  <si>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</si>
  <si>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</si>
  <si>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</si>
  <si>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</si>
  <si>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</si>
  <si>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</si>
  <si>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</si>
  <si>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</si>
  <si>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</si>
  <si>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</si>
  <si>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</si>
  <si>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</si>
  <si>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</si>
  <si>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</si>
  <si>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</si>
  <si>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</si>
  <si>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</si>
  <si>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</si>
  <si>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</si>
  <si>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</si>
  <si>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</si>
  <si>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</si>
  <si>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</si>
  <si>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</si>
  <si>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</si>
  <si>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</si>
  <si>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</si>
  <si>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</si>
  <si>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</si>
  <si>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</si>
  <si>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</si>
  <si>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</si>
  <si>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</si>
  <si>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</si>
  <si>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</si>
  <si>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</si>
  <si>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</si>
  <si>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</si>
  <si>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</si>
  <si>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</si>
  <si>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</si>
  <si>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</si>
  <si>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</si>
  <si>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</si>
  <si>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</si>
  <si>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</si>
  <si>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</si>
  <si>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</si>
  <si>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</si>
  <si>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</si>
  <si>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</si>
  <si>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</si>
  <si>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</si>
  <si>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</si>
  <si>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</si>
  <si>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</si>
  <si>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</si>
  <si>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</si>
  <si>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</si>
  <si>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</si>
  <si>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</si>
  <si>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</si>
  <si>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</si>
  <si>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</si>
  <si>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</si>
  <si>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</si>
  <si>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</si>
  <si>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</si>
  <si>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</si>
  <si>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</si>
  <si>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</si>
  <si>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</si>
  <si>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</si>
  <si>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</si>
  <si>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</si>
  <si>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</si>
  <si>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</si>
  <si>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</si>
  <si>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</si>
  <si>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</si>
  <si>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</si>
  <si>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</si>
  <si>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</si>
  <si>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</si>
  <si>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</si>
  <si>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</si>
  <si>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</si>
  <si>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</si>
  <si>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</si>
  <si>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</si>
  <si>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</si>
  <si>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</si>
  <si>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</si>
  <si>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</si>
  <si>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</si>
  <si>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</si>
  <si>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</si>
  <si>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</si>
  <si>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</si>
  <si>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</si>
  <si>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</si>
  <si>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</si>
  <si>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</si>
  <si>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</si>
  <si>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</si>
  <si>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</si>
  <si>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</si>
  <si>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</si>
  <si>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</si>
  <si>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</si>
  <si>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</si>
  <si>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</si>
  <si>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</si>
  <si>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</si>
  <si>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</si>
  <si>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</si>
  <si>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</si>
  <si>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</si>
  <si>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</si>
  <si>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</si>
  <si>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</si>
  <si>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</si>
  <si>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</si>
  <si>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</si>
  <si>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</si>
  <si>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</si>
  <si>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</si>
  <si>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</si>
  <si>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</si>
  <si>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</si>
  <si>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</si>
  <si>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</si>
  <si>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</si>
  <si>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</si>
  <si>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</si>
  <si>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</si>
  <si>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</si>
  <si>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</si>
  <si>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</si>
  <si>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</si>
  <si>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</si>
  <si>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</si>
  <si>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</si>
  <si>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</si>
  <si>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</si>
  <si>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</si>
  <si>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</si>
  <si>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</si>
  <si>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</si>
  <si>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</si>
  <si>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</si>
  <si>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</si>
  <si>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</si>
  <si>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</si>
  <si>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</si>
  <si>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</si>
  <si>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</si>
  <si>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</si>
  <si>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</si>
  <si>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</si>
  <si>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</si>
  <si>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</si>
  <si>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</si>
  <si>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</si>
  <si>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</si>
  <si>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</si>
  <si>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</si>
  <si>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</si>
  <si>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</si>
  <si>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</si>
  <si>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</si>
  <si>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</si>
  <si>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</si>
  <si>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</si>
  <si>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</si>
  <si>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</si>
  <si>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</si>
  <si>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</si>
  <si>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</si>
  <si>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</si>
  <si>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</si>
  <si>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</si>
  <si>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</si>
  <si>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</si>
  <si>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</si>
  <si>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</si>
  <si>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</si>
  <si>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</si>
  <si>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</si>
  <si>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</si>
  <si>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</si>
  <si>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</si>
  <si>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</si>
  <si>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</si>
  <si>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</si>
  <si>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</si>
  <si>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</si>
  <si>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</si>
  <si>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</si>
  <si>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</si>
  <si>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</si>
  <si>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</si>
  <si>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</si>
  <si>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</si>
  <si>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</si>
  <si>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</si>
  <si>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</si>
  <si>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</si>
  <si>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</si>
  <si>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</si>
  <si>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</si>
  <si>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</si>
  <si>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</si>
  <si>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</si>
  <si>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</si>
  <si>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</si>
  <si>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</si>
  <si>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</si>
  <si>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</si>
  <si>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</si>
  <si>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</si>
  <si>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</si>
  <si>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</si>
  <si>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</si>
  <si>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</si>
  <si>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</si>
  <si>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</si>
  <si>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</si>
  <si>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</si>
  <si>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</si>
  <si>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</si>
  <si>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</si>
  <si>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</si>
  <si>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</si>
  <si>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</si>
  <si>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</si>
  <si>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</si>
  <si>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</si>
  <si>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</si>
  <si>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</si>
  <si>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</si>
  <si>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</si>
  <si>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</si>
  <si>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</si>
  <si>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</si>
  <si>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</si>
  <si>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</si>
  <si>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</si>
  <si>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</si>
  <si>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</si>
  <si>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</si>
  <si>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</si>
  <si>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</si>
  <si>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</si>
  <si>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</si>
  <si>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</si>
  <si>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</si>
  <si>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</si>
  <si>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</si>
  <si>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</si>
  <si>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</si>
  <si>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</si>
  <si>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</si>
  <si>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</si>
  <si>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</si>
  <si>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</si>
  <si>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</si>
  <si>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</si>
  <si>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</si>
  <si>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</si>
  <si>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</si>
  <si>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</si>
  <si>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</si>
  <si>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</si>
  <si>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</si>
  <si>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</si>
  <si>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</si>
  <si>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</si>
  <si>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</si>
  <si>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</si>
  <si>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</si>
  <si>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</si>
  <si>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</si>
  <si>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</si>
  <si>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</si>
  <si>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</si>
  <si>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</si>
  <si>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</si>
  <si>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</si>
  <si>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</si>
  <si>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</si>
  <si>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</si>
  <si>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</si>
  <si>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</si>
  <si>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</si>
  <si>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</si>
  <si>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</si>
  <si>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</si>
  <si>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</si>
  <si>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</si>
  <si>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</si>
  <si>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</si>
  <si>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</si>
  <si>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</si>
  <si>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</si>
  <si>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</si>
  <si>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</si>
  <si>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</si>
  <si>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</si>
  <si>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</si>
  <si>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</si>
  <si>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</si>
  <si>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</si>
  <si>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</si>
  <si>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</si>
  <si>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</si>
  <si>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</si>
  <si>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</si>
  <si>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</si>
  <si>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</si>
  <si>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</si>
  <si>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</si>
  <si>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</si>
  <si>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</si>
  <si>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</si>
  <si>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</si>
  <si>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</si>
  <si>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</si>
  <si>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</si>
  <si>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</si>
  <si>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</si>
  <si>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</si>
  <si>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</si>
  <si>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</si>
  <si>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</si>
  <si>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</si>
  <si>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</si>
  <si>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</si>
  <si>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</si>
  <si>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</si>
  <si>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</si>
  <si>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</si>
  <si>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</si>
  <si>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</si>
  <si>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</si>
  <si>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</si>
  <si>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</si>
  <si>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</si>
  <si>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</si>
  <si>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</si>
  <si>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</si>
  <si>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</si>
  <si>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</si>
  <si>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</si>
  <si>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</si>
  <si>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</si>
  <si>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</si>
  <si>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</si>
  <si>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</si>
  <si>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</si>
  <si>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</si>
  <si>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</si>
  <si>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</si>
  <si>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</si>
  <si>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</si>
  <si>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</si>
  <si>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</si>
  <si>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</si>
  <si>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</si>
  <si>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</si>
  <si>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</si>
  <si>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</si>
  <si>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</si>
  <si>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</si>
  <si>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</si>
  <si>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</si>
  <si>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</si>
  <si>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</si>
  <si>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</si>
  <si>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</si>
  <si>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</si>
  <si>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</si>
  <si>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</si>
  <si>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</si>
  <si>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</si>
  <si>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</si>
  <si>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</si>
  <si>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</si>
  <si>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</si>
  <si>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</si>
  <si>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</si>
  <si>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</si>
  <si>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</si>
  <si>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</si>
  <si>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</si>
  <si>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</si>
  <si>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</si>
  <si>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</si>
  <si>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</si>
  <si>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</si>
  <si>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</si>
  <si>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</si>
  <si>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</si>
  <si>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</si>
  <si>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</si>
  <si>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</si>
  <si>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</si>
  <si>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</si>
  <si>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</si>
  <si>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</si>
  <si>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</si>
  <si>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</si>
  <si>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</si>
  <si>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</si>
  <si>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</si>
  <si>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</si>
  <si>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</si>
  <si>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</si>
  <si>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</si>
  <si>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</si>
  <si>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</si>
  <si>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</si>
  <si>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</si>
  <si>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</si>
  <si>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</si>
  <si>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</si>
  <si>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</si>
  <si>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</si>
  <si>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</si>
  <si>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</si>
  <si>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</si>
  <si>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</si>
  <si>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</si>
  <si>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</si>
  <si>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</si>
  <si>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</si>
  <si>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</si>
  <si>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</si>
  <si>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</si>
  <si>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</si>
  <si>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</si>
  <si>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</si>
  <si>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</si>
  <si>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</si>
  <si>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</si>
  <si>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</si>
  <si>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</si>
  <si>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</si>
  <si>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</si>
  <si>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</si>
  <si>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</si>
  <si>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</si>
  <si>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</si>
  <si>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</si>
  <si>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</si>
  <si>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</si>
  <si>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</si>
  <si>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</si>
  <si>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</si>
  <si>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</si>
  <si>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</si>
  <si>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</si>
  <si>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</si>
  <si>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</si>
  <si>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</si>
  <si>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</si>
  <si>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</si>
  <si>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</si>
  <si>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</si>
  <si>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</si>
  <si>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</si>
  <si>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</si>
  <si>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</si>
  <si>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</si>
  <si>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</si>
  <si>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</si>
  <si>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</si>
  <si>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</si>
  <si>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</si>
  <si>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</si>
  <si>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</si>
  <si>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</si>
  <si>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</si>
  <si>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</si>
  <si>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</si>
  <si>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</si>
  <si>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</si>
  <si>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</si>
  <si>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</si>
  <si>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</si>
  <si>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</si>
  <si>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</si>
  <si>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</si>
  <si>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</si>
  <si>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</si>
  <si>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</si>
  <si>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</si>
  <si>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</si>
  <si>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</si>
  <si>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</si>
  <si>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</si>
  <si>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</si>
  <si>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</si>
  <si>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</si>
  <si>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</si>
  <si>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</si>
  <si>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</si>
  <si>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</si>
  <si>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</si>
  <si>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</si>
  <si>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</si>
  <si>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</si>
  <si>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</si>
  <si>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</si>
  <si>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</si>
  <si>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</si>
  <si>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</si>
  <si>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</si>
  <si>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</si>
  <si>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</si>
  <si>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</si>
  <si>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</si>
  <si>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</si>
  <si>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</si>
  <si>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</si>
  <si>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</si>
  <si>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</si>
  <si>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</si>
  <si>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</si>
  <si>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</si>
  <si>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</si>
  <si>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</si>
  <si>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</si>
  <si>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</si>
  <si>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</si>
  <si>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</si>
  <si>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</si>
  <si>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</si>
  <si>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</si>
  <si>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</si>
  <si>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</si>
  <si>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</si>
  <si>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</si>
  <si>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</si>
  <si>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</si>
  <si>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</si>
  <si>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</si>
  <si>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</si>
  <si>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</si>
  <si>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</si>
  <si>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</si>
  <si>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</si>
  <si>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</si>
  <si>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</si>
  <si>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</si>
  <si>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</si>
  <si>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</si>
  <si>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</si>
  <si>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</si>
  <si>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</si>
  <si>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</si>
  <si>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</si>
  <si>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</si>
  <si>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</si>
  <si>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</si>
  <si>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</si>
  <si>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</si>
  <si>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</si>
  <si>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</si>
  <si>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</si>
  <si>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</si>
  <si>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</si>
  <si>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</si>
  <si>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</si>
  <si>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</si>
  <si>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</si>
  <si>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</si>
  <si>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</si>
  <si>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</si>
  <si>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</si>
  <si>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</si>
  <si>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</si>
  <si>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</si>
  <si>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</si>
  <si>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</si>
  <si>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</si>
  <si>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</si>
  <si>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</si>
  <si>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</si>
  <si>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</si>
  <si>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</si>
  <si>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</si>
  <si>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</si>
  <si>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</si>
  <si>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</si>
  <si>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</si>
  <si>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</si>
  <si>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</si>
  <si>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</si>
  <si>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</si>
  <si>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</si>
  <si>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</si>
  <si>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</si>
  <si>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</si>
  <si>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</si>
  <si>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</si>
  <si>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</si>
  <si>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</si>
  <si>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</si>
  <si>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</si>
  <si>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</si>
  <si>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</si>
  <si>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</si>
  <si>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</si>
  <si>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</si>
  <si>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</si>
  <si>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</si>
  <si>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</si>
  <si>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</si>
  <si>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</si>
  <si>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</si>
  <si>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</si>
  <si>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</si>
  <si>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</si>
  <si>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</si>
  <si>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</si>
  <si>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</si>
  <si>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</si>
  <si>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</si>
  <si>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</si>
  <si>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</si>
  <si>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</si>
  <si>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</si>
  <si>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</si>
  <si>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</si>
  <si>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</si>
  <si>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</si>
  <si>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</si>
  <si>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</si>
  <si>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</si>
  <si>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</si>
  <si>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</si>
  <si>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</si>
  <si>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</si>
  <si>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</si>
  <si>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</si>
  <si>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</si>
  <si>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</si>
  <si>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</si>
  <si>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</si>
  <si>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</si>
  <si>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</si>
  <si>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</si>
  <si>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</si>
  <si>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</si>
  <si>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</si>
  <si>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</si>
  <si>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</si>
  <si>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</si>
  <si>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</si>
  <si>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</si>
  <si>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</si>
  <si>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</si>
  <si>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</si>
  <si>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</si>
  <si>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</si>
  <si>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</si>
  <si>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</si>
  <si>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</si>
  <si>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</si>
  <si>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</si>
  <si>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</si>
  <si>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</si>
  <si>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</si>
  <si>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</si>
  <si>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</si>
  <si>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</si>
  <si>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</si>
  <si>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</si>
  <si>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</si>
  <si>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</si>
  <si>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</si>
  <si>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</si>
  <si>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</si>
  <si>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</si>
  <si>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</si>
  <si>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</si>
  <si>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</si>
  <si>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</si>
  <si>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</si>
  <si>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</si>
  <si>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</si>
  <si>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</si>
  <si>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</si>
  <si>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</si>
  <si>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</si>
  <si>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</si>
  <si>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</si>
  <si>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</si>
  <si>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</si>
  <si>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</si>
  <si>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</si>
  <si>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</si>
  <si>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</si>
  <si>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</si>
  <si>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</si>
  <si>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</si>
  <si>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</si>
  <si>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</si>
  <si>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</si>
  <si>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</si>
  <si>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</si>
  <si>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</si>
  <si>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</si>
  <si>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</si>
  <si>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</si>
  <si>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</si>
  <si>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</si>
  <si>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</si>
  <si>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</si>
  <si>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</si>
  <si>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</si>
  <si>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</si>
  <si>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</si>
  <si>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</si>
  <si>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</si>
  <si>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</si>
  <si>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</si>
  <si>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</si>
  <si>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</si>
  <si>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</si>
  <si>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</si>
  <si>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</si>
  <si>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</si>
  <si>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</si>
  <si>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</si>
  <si>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</si>
  <si>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</si>
  <si>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</si>
  <si>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</si>
  <si>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</si>
  <si>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</si>
  <si>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</si>
  <si>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</si>
  <si>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</si>
  <si>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</si>
  <si>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</si>
  <si>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</si>
  <si>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</si>
  <si>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</si>
  <si>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</si>
  <si>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</si>
  <si>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</si>
  <si>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</si>
  <si>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</si>
  <si>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</si>
  <si>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</si>
  <si>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</si>
  <si>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</si>
  <si>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</si>
  <si>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</si>
  <si>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</si>
  <si>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</si>
  <si>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</si>
  <si>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</si>
  <si>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</si>
  <si>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</si>
  <si>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</si>
  <si>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</si>
  <si>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</si>
  <si>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</si>
  <si>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</si>
  <si>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</si>
  <si>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</si>
  <si>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</si>
  <si>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</si>
  <si>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</si>
  <si>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</si>
  <si>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</si>
  <si>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</si>
  <si>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</si>
  <si>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</si>
  <si>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</si>
  <si>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</si>
  <si>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</si>
  <si>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</si>
  <si>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</si>
  <si>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</si>
  <si>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</si>
  <si>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</si>
  <si>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</si>
  <si>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</si>
  <si>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</si>
  <si>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</si>
  <si>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</si>
  <si>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</si>
  <si>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</si>
  <si>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</si>
  <si>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</si>
  <si>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</si>
  <si>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</si>
  <si>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</si>
  <si>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</si>
  <si>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</si>
  <si>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</si>
  <si>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</si>
  <si>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</si>
  <si>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</si>
  <si>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</si>
  <si>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</si>
  <si>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</si>
  <si>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</si>
  <si>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</si>
  <si>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</si>
  <si>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</si>
  <si>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</si>
  <si>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</si>
  <si>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</si>
  <si>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</si>
  <si>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</si>
  <si>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</si>
  <si>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</si>
  <si>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</si>
  <si>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</si>
  <si>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</si>
  <si>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</si>
  <si>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</si>
  <si>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</si>
  <si>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</si>
  <si>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</si>
  <si>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</si>
  <si>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</si>
  <si>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</si>
  <si>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</si>
  <si>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</si>
  <si>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</si>
  <si>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</si>
  <si>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</si>
  <si>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</si>
  <si>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</si>
  <si>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</si>
  <si>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</si>
  <si>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</si>
  <si>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</si>
  <si>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</si>
  <si>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</si>
  <si>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</si>
  <si>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</si>
  <si>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</si>
  <si>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</si>
  <si>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</si>
  <si>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</si>
  <si>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</si>
  <si>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</si>
  <si>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</si>
  <si>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</si>
  <si>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</si>
  <si>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</si>
  <si>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</si>
  <si>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</si>
  <si>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</si>
  <si>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</si>
  <si>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</si>
  <si>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</si>
  <si>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</si>
  <si>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</si>
  <si>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</si>
  <si>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</si>
  <si>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</si>
  <si>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</si>
  <si>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</si>
  <si>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</si>
  <si>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</si>
  <si>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</si>
  <si>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</si>
  <si>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</si>
  <si>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</si>
  <si>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</si>
  <si>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</si>
  <si>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</si>
  <si>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</si>
  <si>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</si>
  <si>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</si>
  <si>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</si>
  <si>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</si>
  <si>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</si>
  <si>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</si>
  <si>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</si>
  <si>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</si>
  <si>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</si>
  <si>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</si>
  <si>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</si>
  <si>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</si>
  <si>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</si>
  <si>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</si>
  <si>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</si>
  <si>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</si>
  <si>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</si>
  <si>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</si>
  <si>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</si>
  <si>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</si>
  <si>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</si>
  <si>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</si>
  <si>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</si>
  <si>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</si>
  <si>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</si>
  <si>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</si>
  <si>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</si>
  <si>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</si>
  <si>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</si>
  <si>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</si>
  <si>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</si>
  <si>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</si>
  <si>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</si>
  <si>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</si>
  <si>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</si>
  <si>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</si>
  <si>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</si>
  <si>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</si>
  <si>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</si>
  <si>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</si>
  <si>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</si>
  <si>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</si>
  <si>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</si>
  <si>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</si>
  <si>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</si>
  <si>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</si>
  <si>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</si>
  <si>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</si>
  <si>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</si>
  <si>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</si>
  <si>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</si>
  <si>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</si>
  <si>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</si>
  <si>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</si>
  <si>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</si>
  <si>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</si>
  <si>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</si>
  <si>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</si>
  <si>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</si>
  <si>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</si>
  <si>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</si>
  <si>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</si>
  <si>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</si>
  <si>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</si>
  <si>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</si>
  <si>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</si>
  <si>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</si>
  <si>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</si>
  <si>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</si>
  <si>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</si>
  <si>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</si>
  <si>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</si>
  <si>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</si>
  <si>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</si>
  <si>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</si>
  <si>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</si>
  <si>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</si>
  <si>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</si>
  <si>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</si>
  <si>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</si>
  <si>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</si>
  <si>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</si>
  <si>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</si>
  <si>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</si>
  <si>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</si>
  <si>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</si>
  <si>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</si>
  <si>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</si>
  <si>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</si>
  <si>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</si>
  <si>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</si>
  <si>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</si>
  <si>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</si>
  <si>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</si>
  <si>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</si>
  <si>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</si>
  <si>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</si>
  <si>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</si>
  <si>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</si>
  <si>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</si>
  <si>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</si>
  <si>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</si>
  <si>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</si>
  <si>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</si>
  <si>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</si>
  <si>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</si>
  <si>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</si>
  <si>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</si>
  <si>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</si>
  <si>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</si>
  <si>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</si>
  <si>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</si>
  <si>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</si>
  <si>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</si>
  <si>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</si>
  <si>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</si>
  <si>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</si>
  <si>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</si>
  <si>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</si>
  <si>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</si>
  <si>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</si>
  <si>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</si>
  <si>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</si>
  <si>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</si>
  <si>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</si>
  <si>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</si>
  <si>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</si>
  <si>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</si>
  <si>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</si>
  <si>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</si>
  <si>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</si>
  <si>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</si>
  <si>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</si>
  <si>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</si>
  <si>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</si>
  <si>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</si>
  <si>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</si>
  <si>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</si>
  <si>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</si>
  <si>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</si>
  <si>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</si>
  <si>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</si>
  <si>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</si>
  <si>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</si>
  <si>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</si>
  <si>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</si>
  <si>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</si>
  <si>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</si>
  <si>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</si>
  <si>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</si>
  <si>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</si>
  <si>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</si>
  <si>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</si>
  <si>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</si>
  <si>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</si>
  <si>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</si>
  <si>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</si>
  <si>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</si>
  <si>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</si>
  <si>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</si>
  <si>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</si>
  <si>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</si>
  <si>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</si>
  <si>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</si>
  <si>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</si>
  <si>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</si>
  <si>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</si>
  <si>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</si>
  <si>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</si>
  <si>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</si>
  <si>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</si>
  <si>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</si>
  <si>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</si>
  <si>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</si>
  <si>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</si>
  <si>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</si>
  <si>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</si>
  <si>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</si>
  <si>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</si>
  <si>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</si>
  <si>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</si>
  <si>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</si>
  <si>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</si>
  <si>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</si>
  <si>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</si>
  <si>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</si>
  <si>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</si>
  <si>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</si>
  <si>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</si>
  <si>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</si>
  <si>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</si>
  <si>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</si>
  <si>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</si>
  <si>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</si>
  <si>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</si>
  <si>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</si>
  <si>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</si>
  <si>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</si>
  <si>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</si>
  <si>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</si>
  <si>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</si>
  <si>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</si>
  <si>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</si>
  <si>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</si>
  <si>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</si>
  <si>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</si>
  <si>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</si>
  <si>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</si>
  <si>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</si>
  <si>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</si>
  <si>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</si>
  <si>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</si>
  <si>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</si>
  <si>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</si>
  <si>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</si>
  <si>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</si>
  <si>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</si>
  <si>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</si>
  <si>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</si>
  <si>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</si>
  <si>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</si>
  <si>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</si>
  <si>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</si>
  <si>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</si>
  <si>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</si>
  <si>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</si>
  <si>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</si>
  <si>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</si>
  <si>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</si>
  <si>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</si>
  <si>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</si>
  <si>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</si>
  <si>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</si>
  <si>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</si>
  <si>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</si>
  <si>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</si>
  <si>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</si>
  <si>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</si>
  <si>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</si>
  <si>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</si>
  <si>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</si>
  <si>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</si>
  <si>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</si>
  <si>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</si>
  <si>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</si>
  <si>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</si>
  <si>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</si>
  <si>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</si>
  <si>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</si>
  <si>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</si>
  <si>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</si>
  <si>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</si>
  <si>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</si>
  <si>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</si>
  <si>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</si>
  <si>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</si>
  <si>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</si>
  <si>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</si>
  <si>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</si>
  <si>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</si>
  <si>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</si>
  <si>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</si>
  <si>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</si>
  <si>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</si>
  <si>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</si>
  <si>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</si>
  <si>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</si>
  <si>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</si>
  <si>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</si>
  <si>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</si>
  <si>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</si>
  <si>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</si>
  <si>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</si>
  <si>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</si>
  <si>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</si>
  <si>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</si>
  <si>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</si>
  <si>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</si>
  <si>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</si>
  <si>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</si>
  <si>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</si>
  <si>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</si>
  <si>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</si>
  <si>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</si>
  <si>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</si>
  <si>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</si>
  <si>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</si>
  <si>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</si>
  <si>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</si>
  <si>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</si>
  <si>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</si>
  <si>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</si>
  <si>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</si>
  <si>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</si>
  <si>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</si>
  <si>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</si>
  <si>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</si>
  <si>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</si>
  <si>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</si>
  <si>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</si>
  <si>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</si>
  <si>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</si>
  <si>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</si>
  <si>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</si>
  <si>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</si>
  <si>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</si>
  <si>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</si>
  <si>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</si>
  <si>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</si>
  <si>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</si>
  <si>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</si>
  <si>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</si>
  <si>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</si>
  <si>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</si>
  <si>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</si>
  <si>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</si>
  <si>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</si>
  <si>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</si>
  <si>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</si>
  <si>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</si>
  <si>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</si>
  <si>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</si>
  <si>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</si>
  <si>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</si>
  <si>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</si>
  <si>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</si>
  <si>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</si>
  <si>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</si>
  <si>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</si>
  <si>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</si>
  <si>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</si>
  <si>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</si>
  <si>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</si>
  <si>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</si>
  <si>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</si>
  <si>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</si>
  <si>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</si>
  <si>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</si>
  <si>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</si>
  <si>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</si>
  <si>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</si>
  <si>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</si>
  <si>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</si>
  <si>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</si>
  <si>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</si>
  <si>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</si>
  <si>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</si>
  <si>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</si>
  <si>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</si>
  <si>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</si>
  <si>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</si>
  <si>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</si>
  <si>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</si>
  <si>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</si>
  <si>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</si>
  <si>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</si>
  <si>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</si>
  <si>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</si>
  <si>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</si>
  <si>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</si>
  <si>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</si>
  <si>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</si>
  <si>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</si>
  <si>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</si>
  <si>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</si>
  <si>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</si>
  <si>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</si>
  <si>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</si>
  <si>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</si>
  <si>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</si>
  <si>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</si>
  <si>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</si>
  <si>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</si>
  <si>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</si>
  <si>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</si>
  <si>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</si>
  <si>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</si>
  <si>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</si>
  <si>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</si>
  <si>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</si>
  <si>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</si>
  <si>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</si>
  <si>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</si>
  <si>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</si>
  <si>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</si>
  <si>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</si>
  <si>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</si>
  <si>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</si>
  <si>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</si>
  <si>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</si>
  <si>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</si>
  <si>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</si>
  <si>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</si>
  <si>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</si>
  <si>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</si>
  <si>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</si>
  <si>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</si>
  <si>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</si>
  <si>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</si>
  <si>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</si>
  <si>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</si>
  <si>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</si>
  <si>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</si>
  <si>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</si>
  <si>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</si>
  <si>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</si>
  <si>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</si>
  <si>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</si>
  <si>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</si>
  <si>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</si>
  <si>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</si>
  <si>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</si>
  <si>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</si>
  <si>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</si>
  <si>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</si>
  <si>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</si>
  <si>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</si>
  <si>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</si>
  <si>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</si>
  <si>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</si>
  <si>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</si>
  <si>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</si>
  <si>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</si>
  <si>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</si>
  <si>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</si>
  <si>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</si>
  <si>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</si>
  <si>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</si>
  <si>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</si>
  <si>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</si>
  <si>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</si>
  <si>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</si>
  <si>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</si>
  <si>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</si>
  <si>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</si>
  <si>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</si>
  <si>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</si>
  <si>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</si>
  <si>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</si>
  <si>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</si>
  <si>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</si>
  <si>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</si>
  <si>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</si>
  <si>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</si>
  <si>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</si>
  <si>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</si>
  <si>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</si>
  <si>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</si>
  <si>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</si>
  <si>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</si>
  <si>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</si>
  <si>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</si>
  <si>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</si>
  <si>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</si>
  <si>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</si>
  <si>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</si>
  <si>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</si>
  <si>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</si>
  <si>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</si>
  <si>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</si>
  <si>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</si>
  <si>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</si>
  <si>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</si>
  <si>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</si>
  <si>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</si>
  <si>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</si>
  <si>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</si>
  <si>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</si>
  <si>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</si>
  <si>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</si>
  <si>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</si>
  <si>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</si>
  <si>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</si>
  <si>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</si>
  <si>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</si>
  <si>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</si>
  <si>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</si>
  <si>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</si>
  <si>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</si>
  <si>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</si>
  <si>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</si>
  <si>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</si>
  <si>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</si>
  <si>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</si>
  <si>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</si>
  <si>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</si>
  <si>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</si>
  <si>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</si>
  <si>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</si>
  <si>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</si>
  <si>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</si>
  <si>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</si>
  <si>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</si>
  <si>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</si>
  <si>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</si>
  <si>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</si>
  <si>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</si>
  <si>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</si>
  <si>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</si>
  <si>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</si>
  <si>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</si>
  <si>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</si>
  <si>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</si>
  <si>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</si>
  <si>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</si>
  <si>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</si>
  <si>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</si>
  <si>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</si>
  <si>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</si>
  <si>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</si>
  <si>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</si>
  <si>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</si>
  <si>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</si>
  <si>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</si>
  <si>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</si>
  <si>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</si>
  <si>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</si>
  <si>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</si>
  <si>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</si>
  <si>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</si>
  <si>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</si>
  <si>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</si>
  <si>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</si>
  <si>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</si>
  <si>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</si>
  <si>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</si>
  <si>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</si>
  <si>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</si>
  <si>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</si>
  <si>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</si>
  <si>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</si>
  <si>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</si>
  <si>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</si>
  <si>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</si>
  <si>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</si>
  <si>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</si>
  <si>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</si>
  <si>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</si>
  <si>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</si>
  <si>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</si>
  <si>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</si>
  <si>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</si>
  <si>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</si>
  <si>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</si>
  <si>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</si>
  <si>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</si>
  <si>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</si>
  <si>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</si>
  <si>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</si>
  <si>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</si>
  <si>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</si>
  <si>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</si>
  <si>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</si>
  <si>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</si>
  <si>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</si>
  <si>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</si>
  <si>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</si>
  <si>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</si>
  <si>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</si>
  <si>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</si>
  <si>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</si>
  <si>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</si>
  <si>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</si>
  <si>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</si>
  <si>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</si>
  <si>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</si>
  <si>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</si>
  <si>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</si>
  <si>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</si>
  <si>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</si>
  <si>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</si>
  <si>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</si>
  <si>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</si>
  <si>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</si>
  <si>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</si>
  <si>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</si>
  <si>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</si>
  <si>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</si>
  <si>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</si>
  <si>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</si>
  <si>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</si>
  <si>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</si>
  <si>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</si>
  <si>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</si>
  <si>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</si>
  <si>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</si>
  <si>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</si>
  <si>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</si>
  <si>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</si>
  <si>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</si>
  <si>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</si>
  <si>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</si>
  <si>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</si>
  <si>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</si>
  <si>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</si>
  <si>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</si>
  <si>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</si>
  <si>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</si>
  <si>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</si>
  <si>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</si>
  <si>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</si>
  <si>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</si>
  <si>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</si>
  <si>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</si>
  <si>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</si>
  <si>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</si>
  <si>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</si>
  <si>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</si>
  <si>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</si>
  <si>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</si>
  <si>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</si>
  <si>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</si>
  <si>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</si>
  <si>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</si>
  <si>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</si>
  <si>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</si>
  <si>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</si>
  <si>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</si>
  <si>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</si>
  <si>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</si>
  <si>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</si>
  <si>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</si>
  <si>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</si>
  <si>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</si>
  <si>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</si>
  <si>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</si>
  <si>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</si>
  <si>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</si>
  <si>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</si>
  <si>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</si>
  <si>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</si>
  <si>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</si>
  <si>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</si>
  <si>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</si>
  <si>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</si>
  <si>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</si>
  <si>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</si>
  <si>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</si>
  <si>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</si>
  <si>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</si>
  <si>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</si>
  <si>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</si>
  <si>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</si>
  <si>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</si>
  <si>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</si>
  <si>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</si>
  <si>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</si>
  <si>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</si>
  <si>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</si>
  <si>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</si>
  <si>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</si>
  <si>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</si>
  <si>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</si>
  <si>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</si>
  <si>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</si>
  <si>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</si>
  <si>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</si>
  <si>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</si>
  <si>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</si>
  <si>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</si>
  <si>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</si>
  <si>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</si>
  <si>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</si>
  <si>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</si>
  <si>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</si>
  <si>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</si>
  <si>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</si>
  <si>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</si>
  <si>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</si>
  <si>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</si>
  <si>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</si>
  <si>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</si>
  <si>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</si>
  <si>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</si>
  <si>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</si>
  <si>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</si>
  <si>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</si>
  <si>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</si>
  <si>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</si>
  <si>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</si>
  <si>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</si>
  <si>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</si>
  <si>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</si>
  <si>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</si>
  <si>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</si>
  <si>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</si>
  <si>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</si>
  <si>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</si>
  <si>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</si>
  <si>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</si>
  <si>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</si>
  <si>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</si>
  <si>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</si>
  <si>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</si>
  <si>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</si>
  <si>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</si>
  <si>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</si>
  <si>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</si>
  <si>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</si>
  <si>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</si>
  <si>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</si>
  <si>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</si>
  <si>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</si>
  <si>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</si>
  <si>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</si>
  <si>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</si>
  <si>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</si>
  <si>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</si>
  <si>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</si>
  <si>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</si>
  <si>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</si>
  <si>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</si>
  <si>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</si>
  <si>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</si>
  <si>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</si>
  <si>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</si>
  <si>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</si>
  <si>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</si>
  <si>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</si>
  <si>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</si>
  <si>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</si>
  <si>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</si>
  <si>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</si>
  <si>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</si>
  <si>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</si>
  <si>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</si>
  <si>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</si>
  <si>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</si>
  <si>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</si>
  <si>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</si>
  <si>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</si>
  <si>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</si>
  <si>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</si>
  <si>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</si>
  <si>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</si>
  <si>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</si>
  <si>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</si>
  <si>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</si>
  <si>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</si>
  <si>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</si>
  <si>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</si>
  <si>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</si>
  <si>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</si>
  <si>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</si>
  <si>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</si>
  <si>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</si>
  <si>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</si>
  <si>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</si>
  <si>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</si>
  <si>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</si>
  <si>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</si>
  <si>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</si>
  <si>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</si>
  <si>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</si>
  <si>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</si>
  <si>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</si>
  <si>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</si>
  <si>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</si>
  <si>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</si>
  <si>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</si>
  <si>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</si>
  <si>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</si>
  <si>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</si>
  <si>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</si>
  <si>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</si>
  <si>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</si>
  <si>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</si>
  <si>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</si>
  <si>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</si>
  <si>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</si>
  <si>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</si>
  <si>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</si>
  <si>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</si>
  <si>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</si>
  <si>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</si>
  <si>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</si>
  <si>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</si>
  <si>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</si>
  <si>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</si>
  <si>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</si>
  <si>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</si>
  <si>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</si>
  <si>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</si>
  <si>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</si>
  <si>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</si>
  <si>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</si>
  <si>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</si>
  <si>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</si>
  <si>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</si>
  <si>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</si>
  <si>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</si>
  <si>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</si>
  <si>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</si>
  <si>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</si>
  <si>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</si>
  <si>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</si>
  <si>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</si>
  <si>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</si>
  <si>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</si>
  <si>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</si>
  <si>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</si>
  <si>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</si>
  <si>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</si>
  <si>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</si>
  <si>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</si>
  <si>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</si>
  <si>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</si>
  <si>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</si>
  <si>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</si>
  <si>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</si>
  <si>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</si>
  <si>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</si>
  <si>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</si>
  <si>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</si>
  <si>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</si>
  <si>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</si>
  <si>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</si>
  <si>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</si>
  <si>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</si>
  <si>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</si>
  <si>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</si>
  <si>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</si>
  <si>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</si>
  <si>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</si>
  <si>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</si>
  <si>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</si>
  <si>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</si>
  <si>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</si>
  <si>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</si>
  <si>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</si>
  <si>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</si>
  <si>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</si>
  <si>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</si>
  <si>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</si>
  <si>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</si>
  <si>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</si>
  <si>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</si>
  <si>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</si>
  <si>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</si>
  <si>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</si>
  <si>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</si>
  <si>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</si>
  <si>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</si>
  <si>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</si>
  <si>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</si>
  <si>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</si>
  <si>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</si>
  <si>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</si>
  <si>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</si>
  <si>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</si>
  <si>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</si>
  <si>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</si>
  <si>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</si>
  <si>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</si>
  <si>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</si>
  <si>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</si>
  <si>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</si>
  <si>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</si>
  <si>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</si>
  <si>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</si>
  <si>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</si>
  <si>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</si>
  <si>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</si>
  <si>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</si>
  <si>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</si>
  <si>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</si>
  <si>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</si>
  <si>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</si>
  <si>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</si>
  <si>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</si>
  <si>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</si>
  <si>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</si>
  <si>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</si>
  <si>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</si>
  <si>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</si>
  <si>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</si>
  <si>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</si>
  <si>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</si>
  <si>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</si>
  <si>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</si>
  <si>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</si>
  <si>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</si>
  <si>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</si>
  <si>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</si>
  <si>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</si>
  <si>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</si>
  <si>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</si>
  <si>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</si>
  <si>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</si>
  <si>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</si>
  <si>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</si>
  <si>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</si>
  <si>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</si>
  <si>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</si>
  <si>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</si>
  <si>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</si>
  <si>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</si>
  <si>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</si>
  <si>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</si>
  <si>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</si>
  <si>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</si>
  <si>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</si>
  <si>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</si>
  <si>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</si>
  <si>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</si>
  <si>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</si>
  <si>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</si>
  <si>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</si>
  <si>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</si>
  <si>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</si>
  <si>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</si>
  <si>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</si>
  <si>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</si>
  <si>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</si>
  <si>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</si>
  <si>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</si>
  <si>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</si>
  <si>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</si>
  <si>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</si>
  <si>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</si>
  <si>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</si>
  <si>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</si>
  <si>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</si>
  <si>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</si>
  <si>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</si>
  <si>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</si>
  <si>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</si>
  <si>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</si>
  <si>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</si>
  <si>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</si>
  <si>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</si>
  <si>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</si>
  <si>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</si>
  <si>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</si>
  <si>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</si>
  <si>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</si>
  <si>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</si>
  <si>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</si>
  <si>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</si>
  <si>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</si>
  <si>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</si>
  <si>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</si>
  <si>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</si>
  <si>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</si>
  <si>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</si>
  <si>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</si>
  <si>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</si>
  <si>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</si>
  <si>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</si>
  <si>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</si>
  <si>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</si>
  <si>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</si>
  <si>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</si>
  <si>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</si>
  <si>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</si>
  <si>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</si>
  <si>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</si>
  <si>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</si>
  <si>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</si>
  <si>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</si>
  <si>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</si>
  <si>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</si>
  <si>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</si>
  <si>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</si>
  <si>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</si>
  <si>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</si>
  <si>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</si>
  <si>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</si>
  <si>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</si>
  <si>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</si>
  <si>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</si>
  <si>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</si>
  <si>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</si>
  <si>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</si>
  <si>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</si>
  <si>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</si>
  <si>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</si>
  <si>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</si>
  <si>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</si>
  <si>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</si>
  <si>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</si>
  <si>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</si>
  <si>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</si>
  <si>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</si>
  <si>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</si>
  <si>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</si>
  <si>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</si>
  <si>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</si>
  <si>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</si>
  <si>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</si>
  <si>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</si>
  <si>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</si>
  <si>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</si>
  <si>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</si>
  <si>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</si>
  <si>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</si>
  <si>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</si>
  <si>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</si>
  <si>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</si>
  <si>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</si>
  <si>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</si>
  <si>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</si>
  <si>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</si>
  <si>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</si>
  <si>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</si>
  <si>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</si>
  <si>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</si>
  <si>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</si>
  <si>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</si>
  <si>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</si>
  <si>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</si>
  <si>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</si>
  <si>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</si>
  <si>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</si>
  <si>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</si>
  <si>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</si>
  <si>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</si>
  <si>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</si>
  <si>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</si>
  <si>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</si>
  <si>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</si>
  <si>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</si>
  <si>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</si>
  <si>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</si>
  <si>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</si>
  <si>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</si>
  <si>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</si>
  <si>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</si>
  <si>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</si>
  <si>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</si>
  <si>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</si>
  <si>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</si>
  <si>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</si>
  <si>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</si>
  <si>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</si>
  <si>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</si>
  <si>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</si>
  <si>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</si>
  <si>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</si>
  <si>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</si>
  <si>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</si>
  <si>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</si>
  <si>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</si>
  <si>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</si>
  <si>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</si>
  <si>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</si>
  <si>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</si>
  <si>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</si>
  <si>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</si>
  <si>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</si>
  <si>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</si>
  <si>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</si>
  <si>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</si>
  <si>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</si>
  <si>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</si>
  <si>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</si>
  <si>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</si>
  <si>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</si>
  <si>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</si>
  <si>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</si>
  <si>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</si>
  <si>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</si>
  <si>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</si>
  <si>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</si>
  <si>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</si>
  <si>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</si>
  <si>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</si>
  <si>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</si>
  <si>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</si>
  <si>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</si>
  <si>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</si>
  <si>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</si>
  <si>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</si>
  <si>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</si>
  <si>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</si>
  <si>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</si>
  <si>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</si>
  <si>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</si>
  <si>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</si>
  <si>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</si>
  <si>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</si>
  <si>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</si>
  <si>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</si>
  <si>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</si>
  <si>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</si>
  <si>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</si>
  <si>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</si>
  <si>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</si>
  <si>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</si>
  <si>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</si>
  <si>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</si>
  <si>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</si>
  <si>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</si>
  <si>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</si>
  <si>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</si>
  <si>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</si>
  <si>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</si>
  <si>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</si>
  <si>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</si>
  <si>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</si>
  <si>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</si>
  <si>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</si>
  <si>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</si>
  <si>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</si>
  <si>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</si>
  <si>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</si>
  <si>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</si>
  <si>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</si>
  <si>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</si>
  <si>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</si>
  <si>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</si>
  <si>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</si>
  <si>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</si>
  <si>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</si>
  <si>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</si>
  <si>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</si>
  <si>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</si>
  <si>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</si>
  <si>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</si>
  <si>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</si>
  <si>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</si>
  <si>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</si>
  <si>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</si>
  <si>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</si>
  <si>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</si>
  <si>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</si>
  <si>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</si>
  <si>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</si>
  <si>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</si>
  <si>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</si>
  <si>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</si>
  <si>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</si>
  <si>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</si>
  <si>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</si>
  <si>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</si>
  <si>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</si>
  <si>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</si>
  <si>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</si>
  <si>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</si>
  <si>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</si>
  <si>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</si>
  <si>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</si>
  <si>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</si>
  <si>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</si>
  <si>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</si>
  <si>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</si>
  <si>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</si>
  <si>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</si>
  <si>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</si>
  <si>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</si>
  <si>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</si>
  <si>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</si>
  <si>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</si>
  <si>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</si>
  <si>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</si>
  <si>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</si>
  <si>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</si>
  <si>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</si>
  <si>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</si>
  <si>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</si>
  <si>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</si>
  <si>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</si>
  <si>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</si>
  <si>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</si>
  <si>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</si>
  <si>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</si>
  <si>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</si>
  <si>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</si>
  <si>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</si>
  <si>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</si>
  <si>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</si>
  <si>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</si>
  <si>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</si>
  <si>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</si>
  <si>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</si>
  <si>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</si>
  <si>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</si>
  <si>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</si>
  <si>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</si>
  <si>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</si>
  <si>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</si>
  <si>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</si>
  <si>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</si>
  <si>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</si>
  <si>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</si>
  <si>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</si>
  <si>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</si>
  <si>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</si>
  <si>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</si>
  <si>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</si>
  <si>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</si>
  <si>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</si>
  <si>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</si>
  <si>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</si>
  <si>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</si>
  <si>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</si>
  <si>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</si>
  <si>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</si>
  <si>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</si>
  <si>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</si>
  <si>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</si>
  <si>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</si>
  <si>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</si>
  <si>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</si>
  <si>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</si>
  <si>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</si>
  <si>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</si>
  <si>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</si>
  <si>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</si>
  <si>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</si>
  <si>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</si>
  <si>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</si>
  <si>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</si>
  <si>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</si>
  <si>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</si>
  <si>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</si>
  <si>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</si>
  <si>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</si>
  <si>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</si>
  <si>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</si>
  <si>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</si>
  <si>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</si>
  <si>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</si>
  <si>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</si>
  <si>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</si>
  <si>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</si>
  <si>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</si>
  <si>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</si>
  <si>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</si>
  <si>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</si>
  <si>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</si>
  <si>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</si>
  <si>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</si>
  <si>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</si>
  <si>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</si>
  <si>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</si>
  <si>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</si>
  <si>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</si>
  <si>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</si>
  <si>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</si>
  <si>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</si>
  <si>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</si>
  <si>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</si>
  <si>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</si>
  <si>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</si>
  <si>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</si>
  <si>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</si>
  <si>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</si>
  <si>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</si>
  <si>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</si>
  <si>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</si>
  <si>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</si>
  <si>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</si>
  <si>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</si>
  <si>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</si>
  <si>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</si>
  <si>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</si>
  <si>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</si>
  <si>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</si>
  <si>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</si>
  <si>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</si>
  <si>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</si>
  <si>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</si>
  <si>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</si>
  <si>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</si>
  <si>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</si>
  <si>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</si>
  <si>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</si>
  <si>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</si>
  <si>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</si>
  <si>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</si>
  <si>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</si>
  <si>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</si>
  <si>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</si>
  <si>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</si>
  <si>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</si>
  <si>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</si>
  <si>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</si>
  <si>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</si>
  <si>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</si>
  <si>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</si>
  <si>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</si>
  <si>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</si>
  <si>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</si>
  <si>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</si>
  <si>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</si>
  <si>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</si>
  <si>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</si>
  <si>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</si>
  <si>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</si>
  <si>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</si>
  <si>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</si>
  <si>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</si>
  <si>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</si>
  <si>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</si>
  <si>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</si>
  <si>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</si>
  <si>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</si>
  <si>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</si>
  <si>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</si>
  <si>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</si>
  <si>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</si>
  <si>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</si>
  <si>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</si>
  <si>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</si>
  <si>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</si>
  <si>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</si>
  <si>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</si>
  <si>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</si>
  <si>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</si>
  <si>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</si>
  <si>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</si>
  <si>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</si>
  <si>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</si>
  <si>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</si>
  <si>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</si>
  <si>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</si>
  <si>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</si>
  <si>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</si>
  <si>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</si>
  <si>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</si>
  <si>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</si>
  <si>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</si>
  <si>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</si>
  <si>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</si>
  <si>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</si>
  <si>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</si>
  <si>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</si>
  <si>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</si>
  <si>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</si>
  <si>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</si>
  <si>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</si>
  <si>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</si>
  <si>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</si>
  <si>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</si>
  <si>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</si>
  <si>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</si>
  <si>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</si>
  <si>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</si>
  <si>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</si>
  <si>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</si>
  <si>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</si>
  <si>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</si>
  <si>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</si>
  <si>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</si>
  <si>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</si>
  <si>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</si>
  <si>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</si>
  <si>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</si>
  <si>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</si>
  <si>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</si>
  <si>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</si>
  <si>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</si>
  <si>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</si>
  <si>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</si>
  <si>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</si>
  <si>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</si>
  <si>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</si>
  <si>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</si>
  <si>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</si>
  <si>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</si>
  <si>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</si>
  <si>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</si>
  <si>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</si>
  <si>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</si>
  <si>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</si>
  <si>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</si>
  <si>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</si>
  <si>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</si>
  <si>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</si>
  <si>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</si>
  <si>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</si>
  <si>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</si>
  <si>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</si>
  <si>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</si>
  <si>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</si>
  <si>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</si>
  <si>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</si>
  <si>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</si>
  <si>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</si>
  <si>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</si>
  <si>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</si>
  <si>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</si>
  <si>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</si>
  <si>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</si>
  <si>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</si>
  <si>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</si>
  <si>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</si>
  <si>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</si>
  <si>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</si>
  <si>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</si>
  <si>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</si>
  <si>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</si>
  <si>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</si>
  <si>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</si>
  <si>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</si>
  <si>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</si>
  <si>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</si>
  <si>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</si>
  <si>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</si>
  <si>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</si>
  <si>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</si>
  <si>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</si>
  <si>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</si>
  <si>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</si>
  <si>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</si>
  <si>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</si>
  <si>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</si>
  <si>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</si>
  <si>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</si>
  <si>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</si>
  <si>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</si>
  <si>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</si>
  <si>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</si>
  <si>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</si>
  <si>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</si>
  <si>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</si>
  <si>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</si>
  <si>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</si>
  <si>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</si>
  <si>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</si>
  <si>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</si>
  <si>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</si>
  <si>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</si>
  <si>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</si>
  <si>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</si>
  <si>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</si>
  <si>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</si>
  <si>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</si>
  <si>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</si>
  <si>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</si>
  <si>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</si>
  <si>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</si>
  <si>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</si>
  <si>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</si>
  <si>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</si>
  <si>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</si>
  <si>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</si>
  <si>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</si>
  <si>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</si>
  <si>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</si>
  <si>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</si>
  <si>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</si>
  <si>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</si>
  <si>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</si>
  <si>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</si>
  <si>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</si>
  <si>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</si>
  <si>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</si>
  <si>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</si>
  <si>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</si>
  <si>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</si>
  <si>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</si>
  <si>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</si>
  <si>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</si>
  <si>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</si>
  <si>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</si>
  <si>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</si>
  <si>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</si>
  <si>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</si>
  <si>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</si>
  <si>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</si>
  <si>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</si>
  <si>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</si>
  <si>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</si>
  <si>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</si>
  <si>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</si>
  <si>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</si>
  <si>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</si>
  <si>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</si>
  <si>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</si>
  <si>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</si>
  <si>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</si>
  <si>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</si>
  <si>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</si>
  <si>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</si>
  <si>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</si>
  <si>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</si>
  <si>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</si>
  <si>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</si>
  <si>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</si>
  <si>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</si>
  <si>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</si>
  <si>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</si>
  <si>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</si>
  <si>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</si>
  <si>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</si>
  <si>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</si>
  <si>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</si>
  <si>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</si>
  <si>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</si>
  <si>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</si>
  <si>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</si>
  <si>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</si>
  <si>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</si>
  <si>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</si>
  <si>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</si>
  <si>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</si>
  <si>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</si>
  <si>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</si>
  <si>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</si>
  <si>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</si>
  <si>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</si>
  <si>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</si>
  <si>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</si>
  <si>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</si>
  <si>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</si>
  <si>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</si>
  <si>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</si>
  <si>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</si>
  <si>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</si>
  <si>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</si>
  <si>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</si>
  <si>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</si>
  <si>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</si>
  <si>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</si>
  <si>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</si>
  <si>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</si>
  <si>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</si>
  <si>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</si>
  <si>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</si>
  <si>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</si>
  <si>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</si>
  <si>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</si>
  <si>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</si>
  <si>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</si>
  <si>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</si>
  <si>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</si>
  <si>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</si>
  <si>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</si>
  <si>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</si>
  <si>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</si>
  <si>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</si>
  <si>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</si>
  <si>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</si>
  <si>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</si>
  <si>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</si>
  <si>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</si>
  <si>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</si>
  <si>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</si>
  <si>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</si>
  <si>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</si>
  <si>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</si>
  <si>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</si>
  <si>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</si>
  <si>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</si>
  <si>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</si>
  <si>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</si>
  <si>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</si>
  <si>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</si>
  <si>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</si>
  <si>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</si>
  <si>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</si>
  <si>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</si>
  <si>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</si>
  <si>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</si>
  <si>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</si>
  <si>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</si>
  <si>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</si>
  <si>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</si>
  <si>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</si>
  <si>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</si>
  <si>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</si>
  <si>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</si>
  <si>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</si>
  <si>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</si>
  <si>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</si>
  <si>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</si>
  <si>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</si>
  <si>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</si>
  <si>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</si>
  <si>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</si>
  <si>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</si>
  <si>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</si>
  <si>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</si>
  <si>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</si>
  <si>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</si>
  <si>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</si>
  <si>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</si>
  <si>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</si>
  <si>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</si>
  <si>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</si>
  <si>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</si>
  <si>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</si>
  <si>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</si>
  <si>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</si>
  <si>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</si>
  <si>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</si>
  <si>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</si>
  <si>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</si>
  <si>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</si>
  <si>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</si>
  <si>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</si>
  <si>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</si>
  <si>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</si>
  <si>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</si>
  <si>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</si>
  <si>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</si>
  <si>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</si>
  <si>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</si>
  <si>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</si>
  <si>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</si>
  <si>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</si>
  <si>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</si>
  <si>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</si>
  <si>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</si>
  <si>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</si>
  <si>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</si>
  <si>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</si>
  <si>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</si>
  <si>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</si>
  <si>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</si>
  <si>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</si>
  <si>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</si>
  <si>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</si>
  <si>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</si>
  <si>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</si>
  <si>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</si>
  <si>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</si>
  <si>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</si>
  <si>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</si>
  <si>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</si>
  <si>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</si>
  <si>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</si>
  <si>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</si>
  <si>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</si>
  <si>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</si>
  <si>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</si>
  <si>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</si>
  <si>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</si>
  <si>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</si>
  <si>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</si>
  <si>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</si>
  <si>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</si>
  <si>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</si>
  <si>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</si>
  <si>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</si>
  <si>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</si>
  <si>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</si>
  <si>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</si>
  <si>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</si>
  <si>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</si>
  <si>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</si>
  <si>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</si>
  <si>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</si>
  <si>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</si>
  <si>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</si>
  <si>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</si>
  <si>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</si>
  <si>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</si>
  <si>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</si>
  <si>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</si>
  <si>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</si>
  <si>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</si>
  <si>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</si>
  <si>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</si>
  <si>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</si>
  <si>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</si>
  <si>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</si>
  <si>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</si>
  <si>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</si>
  <si>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</si>
  <si>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</si>
  <si>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</si>
  <si>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</si>
  <si>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</si>
  <si>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</si>
  <si>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</si>
  <si>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</si>
  <si>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</si>
  <si>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</si>
  <si>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</si>
  <si>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</si>
  <si>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</si>
  <si>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</si>
  <si>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</si>
  <si>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</si>
  <si>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</si>
  <si>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</si>
  <si>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</si>
  <si>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</si>
  <si>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</si>
  <si>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</si>
  <si>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</si>
  <si>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</si>
  <si>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</si>
  <si>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</si>
  <si>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</si>
  <si>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</si>
  <si>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</si>
  <si>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</si>
  <si>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</si>
  <si>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</si>
  <si>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</si>
  <si>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</si>
  <si>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</si>
  <si>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</si>
  <si>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</si>
  <si>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</si>
  <si>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</si>
  <si>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</si>
  <si>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</si>
  <si>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</si>
  <si>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</si>
  <si>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</si>
  <si>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</si>
  <si>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</si>
  <si>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</si>
  <si>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</si>
  <si>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</si>
  <si>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</si>
  <si>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</si>
  <si>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</si>
  <si>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</si>
  <si>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</si>
  <si>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</si>
  <si>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</si>
  <si>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</si>
  <si>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</si>
  <si>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</si>
  <si>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</si>
  <si>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</si>
  <si>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</si>
  <si>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</si>
  <si>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</si>
  <si>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</si>
  <si>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</si>
  <si>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</si>
  <si>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</si>
  <si>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</si>
  <si>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</si>
  <si>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</si>
  <si>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</si>
  <si>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</si>
  <si>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</si>
  <si>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</si>
  <si>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</si>
  <si>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</si>
  <si>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</si>
  <si>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</si>
  <si>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</si>
  <si>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</si>
  <si>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</si>
  <si>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</si>
  <si>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</si>
  <si>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</si>
  <si>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</si>
  <si>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</si>
  <si>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</si>
  <si>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</si>
  <si>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</si>
  <si>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</si>
  <si>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</si>
  <si>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</si>
  <si>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</si>
  <si>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</si>
  <si>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</si>
  <si>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</si>
  <si>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</si>
  <si>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</si>
  <si>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</si>
  <si>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</si>
  <si>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</si>
  <si>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</si>
  <si>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</si>
  <si>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</si>
  <si>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</si>
  <si>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</si>
  <si>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</si>
  <si>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</si>
  <si>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</si>
  <si>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</si>
  <si>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</si>
  <si>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</si>
  <si>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</si>
  <si>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</si>
  <si>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</si>
  <si>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</si>
  <si>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</si>
  <si>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</si>
  <si>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</si>
  <si>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</si>
  <si>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</si>
  <si>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</si>
  <si>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</si>
  <si>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</si>
  <si>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</si>
  <si>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</si>
  <si>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</si>
  <si>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</si>
  <si>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</si>
  <si>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</si>
  <si>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</si>
  <si>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</si>
  <si>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</si>
  <si>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</si>
  <si>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</si>
  <si>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</si>
  <si>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</si>
  <si>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</si>
  <si>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</si>
  <si>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</si>
  <si>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</si>
  <si>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</si>
  <si>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</si>
  <si>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</si>
  <si>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</si>
  <si>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</si>
  <si>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</si>
  <si>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</si>
  <si>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</si>
  <si>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</si>
  <si>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</si>
  <si>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</si>
  <si>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</si>
  <si>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</si>
  <si>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</si>
  <si>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</si>
  <si>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</si>
  <si>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</si>
  <si>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</si>
  <si>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</si>
  <si>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</si>
  <si>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</si>
  <si>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</si>
  <si>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</si>
  <si>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</si>
  <si>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</si>
  <si>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</si>
  <si>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</si>
  <si>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</si>
  <si>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</si>
  <si>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</si>
  <si>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</si>
  <si>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</si>
  <si>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</si>
  <si>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</si>
  <si>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</si>
  <si>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</si>
  <si>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</si>
  <si>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</si>
  <si>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</si>
  <si>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</si>
  <si>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</si>
  <si>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</si>
  <si>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</si>
  <si>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</si>
  <si>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</si>
  <si>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</si>
  <si>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</si>
  <si>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</si>
  <si>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</si>
  <si>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</si>
  <si>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</si>
  <si>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</si>
  <si>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</si>
  <si>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</si>
  <si>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</si>
  <si>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</si>
  <si>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</si>
  <si>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</si>
  <si>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</si>
  <si>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</si>
  <si>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</si>
  <si>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</si>
  <si>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</si>
  <si>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</si>
  <si>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</si>
  <si>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</si>
  <si>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</si>
  <si>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</si>
  <si>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</si>
  <si>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</si>
  <si>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</si>
  <si>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</si>
  <si>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</si>
  <si>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</si>
  <si>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</si>
  <si>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</si>
  <si>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</si>
  <si>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</si>
  <si>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</si>
  <si>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</si>
  <si>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</si>
  <si>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</si>
  <si>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</si>
  <si>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</si>
  <si>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</si>
  <si>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</si>
  <si>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</si>
  <si>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</si>
  <si>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</si>
  <si>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</si>
  <si>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</si>
  <si>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</si>
  <si>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</si>
  <si>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</si>
  <si>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</si>
  <si>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</si>
  <si>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</si>
  <si>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</si>
  <si>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</si>
  <si>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</si>
  <si>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</si>
  <si>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</si>
  <si>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</si>
  <si>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</si>
  <si>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</si>
  <si>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</si>
  <si>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</si>
  <si>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</si>
  <si>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</si>
  <si>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</si>
  <si>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</si>
  <si>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</si>
  <si>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</si>
  <si>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</si>
  <si>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</si>
  <si>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</si>
  <si>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</si>
  <si>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</si>
  <si>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</si>
  <si>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</si>
  <si>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</si>
  <si>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</si>
  <si>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</si>
  <si>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</si>
  <si>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</si>
  <si>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</si>
  <si>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</si>
  <si>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</si>
  <si>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</si>
  <si>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</si>
  <si>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</si>
  <si>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</si>
  <si>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</si>
  <si>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</si>
  <si>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</si>
  <si>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</si>
  <si>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</si>
  <si>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</si>
  <si>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</si>
  <si>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</si>
  <si>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</si>
  <si>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</si>
  <si>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</si>
  <si>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</si>
  <si>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</si>
  <si>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</si>
  <si>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</si>
  <si>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</si>
  <si>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</si>
  <si>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</si>
  <si>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</si>
  <si>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</si>
  <si>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</si>
  <si>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</si>
  <si>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</si>
  <si>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</si>
  <si>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</si>
  <si>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</si>
  <si>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</si>
  <si>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</si>
  <si>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</si>
  <si>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</si>
  <si>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</si>
  <si>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</si>
  <si>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</si>
  <si>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</si>
  <si>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</si>
  <si>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</si>
  <si>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</si>
  <si>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</si>
  <si>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</si>
  <si>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</si>
  <si>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</si>
  <si>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</si>
  <si>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</si>
  <si>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</si>
  <si>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</si>
  <si>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</si>
  <si>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</si>
  <si>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</si>
  <si>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</si>
  <si>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</si>
  <si>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</si>
  <si>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</si>
  <si>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</si>
  <si>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</si>
  <si>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</si>
  <si>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</si>
  <si>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</si>
  <si>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</si>
  <si>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</si>
  <si>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</si>
  <si>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</si>
  <si>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</si>
  <si>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</si>
  <si>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</si>
  <si>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</si>
  <si>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</si>
  <si>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</si>
  <si>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</si>
  <si>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</si>
  <si>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</si>
  <si>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</si>
  <si>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</si>
  <si>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</si>
  <si>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</si>
  <si>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</si>
  <si>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</si>
  <si>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</si>
  <si>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</si>
  <si>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</si>
  <si>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</si>
  <si>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</si>
  <si>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</si>
  <si>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</si>
  <si>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</si>
  <si>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</si>
  <si>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</si>
  <si>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</si>
  <si>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</si>
  <si>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</si>
  <si>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</si>
  <si>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</si>
  <si>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</si>
  <si>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</si>
  <si>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</si>
  <si>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</si>
  <si>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</si>
  <si>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</si>
  <si>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</si>
  <si>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</si>
  <si>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</si>
  <si>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</si>
  <si>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</si>
  <si>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</si>
  <si>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</si>
  <si>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</si>
  <si>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</si>
  <si>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</si>
  <si>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</si>
  <si>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</si>
  <si>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</si>
  <si>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</si>
  <si>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</si>
  <si>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</si>
  <si>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</si>
  <si>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</si>
  <si>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</si>
  <si>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</si>
  <si>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</si>
  <si>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</si>
  <si>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</si>
  <si>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</si>
  <si>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</si>
  <si>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</si>
  <si>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</si>
  <si>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</si>
  <si>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</si>
  <si>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</si>
  <si>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</si>
  <si>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</si>
  <si>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</si>
  <si>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</si>
  <si>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</si>
  <si>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</si>
  <si>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</si>
  <si>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</si>
  <si>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</si>
  <si>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</si>
  <si>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</si>
  <si>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</si>
  <si>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</si>
  <si>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</si>
  <si>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</si>
  <si>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</si>
  <si>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</si>
  <si>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</si>
  <si>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</si>
  <si>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</si>
  <si>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</si>
  <si>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</si>
  <si>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</si>
  <si>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</si>
  <si>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</si>
  <si>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</si>
  <si>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</si>
  <si>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</si>
  <si>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</si>
  <si>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</si>
  <si>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</si>
  <si>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</si>
  <si>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</si>
  <si>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</si>
  <si>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</si>
  <si>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</si>
  <si>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</si>
  <si>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</si>
  <si>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</si>
  <si>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</si>
  <si>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</si>
  <si>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</si>
  <si>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</si>
  <si>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</si>
  <si>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</si>
  <si>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</si>
  <si>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</si>
  <si>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</si>
  <si>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</si>
  <si>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</si>
  <si>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</si>
  <si>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</si>
  <si>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</si>
  <si>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</si>
  <si>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</si>
  <si>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</si>
  <si>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</si>
  <si>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</si>
  <si>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</si>
  <si>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</si>
  <si>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</si>
  <si>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</si>
  <si>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</si>
  <si>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</si>
  <si>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</si>
  <si>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</si>
  <si>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</si>
  <si>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</si>
  <si>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</si>
  <si>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</si>
  <si>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</si>
  <si>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</si>
  <si>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</si>
  <si>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</si>
  <si>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</si>
  <si>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</si>
  <si>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</si>
  <si>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</si>
  <si>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</si>
  <si>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</si>
  <si>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</si>
  <si>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</si>
  <si>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</si>
  <si>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</si>
  <si>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</si>
  <si>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</si>
  <si>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</si>
  <si>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</si>
  <si>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</si>
  <si>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</si>
  <si>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</si>
  <si>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</si>
  <si>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</si>
  <si>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</si>
  <si>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</si>
  <si>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</si>
  <si>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</si>
  <si>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</si>
  <si>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</si>
  <si>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</si>
  <si>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</si>
  <si>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</si>
  <si>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</si>
  <si>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</si>
  <si>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</si>
  <si>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</si>
  <si>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</si>
  <si>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</si>
  <si>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</si>
  <si>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</si>
  <si>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</si>
  <si>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</si>
  <si>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</si>
  <si>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</si>
  <si>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</si>
  <si>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</si>
  <si>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</si>
  <si>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</si>
  <si>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</si>
  <si>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</si>
  <si>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</si>
  <si>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</si>
  <si>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</si>
  <si>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</si>
  <si>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</si>
  <si>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</si>
  <si>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</si>
  <si>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</si>
  <si>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</si>
  <si>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</si>
  <si>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</si>
  <si>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</si>
  <si>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</si>
  <si>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</si>
  <si>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</si>
  <si>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</si>
  <si>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</si>
  <si>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</si>
  <si>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</si>
  <si>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</si>
  <si>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</si>
  <si>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</si>
  <si>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</si>
  <si>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</si>
  <si>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</si>
  <si>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</si>
  <si>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</si>
  <si>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</si>
  <si>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</si>
  <si>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</si>
  <si>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</si>
  <si>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</si>
  <si>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</si>
  <si>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</si>
  <si>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</si>
  <si>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</si>
  <si>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</si>
  <si>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</si>
  <si>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</si>
  <si>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</si>
  <si>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</si>
  <si>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</si>
  <si>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</si>
  <si>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</si>
  <si>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</si>
  <si>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</si>
  <si>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</si>
  <si>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</si>
  <si>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</si>
  <si>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</si>
  <si>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</si>
  <si>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</si>
  <si>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</si>
  <si>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</si>
  <si>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</si>
  <si>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</si>
  <si>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</si>
  <si>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</si>
  <si>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</si>
  <si>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</si>
  <si>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</si>
  <si>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</si>
  <si>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</si>
  <si>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</si>
  <si>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</si>
  <si>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</si>
  <si>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</si>
  <si>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</si>
  <si>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</si>
  <si>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</si>
  <si>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</si>
  <si>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</si>
  <si>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</si>
  <si>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</si>
  <si>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</si>
  <si>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</si>
  <si>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</si>
  <si>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</si>
  <si>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</si>
  <si>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</si>
  <si>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</si>
  <si>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</si>
  <si>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</si>
  <si>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</si>
  <si>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</si>
  <si>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</si>
  <si>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</si>
  <si>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</si>
  <si>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</si>
  <si>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</si>
  <si>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</si>
  <si>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</si>
  <si>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</si>
  <si>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</si>
  <si>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</si>
  <si>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</si>
  <si>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</si>
  <si>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</si>
  <si>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</si>
  <si>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</si>
  <si>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</si>
  <si>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</si>
  <si>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</si>
  <si>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</si>
  <si>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</si>
  <si>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</si>
  <si>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</si>
  <si>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</si>
  <si>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</si>
  <si>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</si>
  <si>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</si>
  <si>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</si>
  <si>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</si>
  <si>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</si>
  <si>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</si>
  <si>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</si>
  <si>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</si>
  <si>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</si>
  <si>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</si>
  <si>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</si>
  <si>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</si>
  <si>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</si>
  <si>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</si>
  <si>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</si>
  <si>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</si>
  <si>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</si>
  <si>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</si>
  <si>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</si>
  <si>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</si>
  <si>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</si>
  <si>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</si>
  <si>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</si>
  <si>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</si>
  <si>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</si>
  <si>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</si>
  <si>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</si>
  <si>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</si>
  <si>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</si>
  <si>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</si>
  <si>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</si>
  <si>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</si>
  <si>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</si>
  <si>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</si>
  <si>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</si>
  <si>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</si>
  <si>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</si>
  <si>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</si>
  <si>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</si>
  <si>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</si>
  <si>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</si>
  <si>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</si>
  <si>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</si>
  <si>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</si>
  <si>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</si>
  <si>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</si>
  <si>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</si>
  <si>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</si>
  <si>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</si>
  <si>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</si>
  <si>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</si>
  <si>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</si>
  <si>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</si>
  <si>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</si>
  <si>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</si>
  <si>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</si>
  <si>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</si>
  <si>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</si>
  <si>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</si>
  <si>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</si>
  <si>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</si>
  <si>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</si>
  <si>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</si>
  <si>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</si>
  <si>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</si>
  <si>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</si>
  <si>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</si>
  <si>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</si>
  <si>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</si>
  <si>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</si>
  <si>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</si>
  <si>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</si>
  <si>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</si>
  <si>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</si>
  <si>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</si>
  <si>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</si>
  <si>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</si>
  <si>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</si>
  <si>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</si>
  <si>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</si>
  <si>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</si>
  <si>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</si>
  <si>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</si>
  <si>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</si>
  <si>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</si>
  <si>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</si>
  <si>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</si>
  <si>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</si>
  <si>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</si>
  <si>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</si>
  <si>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</si>
  <si>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</si>
  <si>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</si>
  <si>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</si>
  <si>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</si>
  <si>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</si>
  <si>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</si>
  <si>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</si>
  <si>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</si>
  <si>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</si>
  <si>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</si>
  <si>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</si>
  <si>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</si>
  <si>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</si>
  <si>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</si>
  <si>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</si>
  <si>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</si>
  <si>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</si>
  <si>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</si>
  <si>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</si>
  <si>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</si>
  <si>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</si>
  <si>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</si>
  <si>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</si>
  <si>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</si>
  <si>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</si>
  <si>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</si>
  <si>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</si>
  <si>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</si>
  <si>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</si>
  <si>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</si>
  <si>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</si>
  <si>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</si>
  <si>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</si>
  <si>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</si>
  <si>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</si>
  <si>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</si>
  <si>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</si>
  <si>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</si>
  <si>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</si>
  <si>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</si>
  <si>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</si>
  <si>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</si>
  <si>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</si>
  <si>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</si>
  <si>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</si>
  <si>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</si>
  <si>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</si>
  <si>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</si>
  <si>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</si>
  <si>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</si>
  <si>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</si>
  <si>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</si>
  <si>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</si>
  <si>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</si>
  <si>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</si>
  <si>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</si>
  <si>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</si>
  <si>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</si>
  <si>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</si>
  <si>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</si>
  <si>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</si>
  <si>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</si>
  <si>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</si>
  <si>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</si>
  <si>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</si>
  <si>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</si>
  <si>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</si>
  <si>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</si>
  <si>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</si>
  <si>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</si>
  <si>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</si>
  <si>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</si>
  <si>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</si>
  <si>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</si>
  <si>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</si>
  <si>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</si>
  <si>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</si>
  <si>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</si>
  <si>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</si>
  <si>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</si>
  <si>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</si>
  <si>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</si>
  <si>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</si>
  <si>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</si>
  <si>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</si>
  <si>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</si>
  <si>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</si>
  <si>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</si>
  <si>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</si>
  <si>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</si>
  <si>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</si>
  <si>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</si>
  <si>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</si>
  <si>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</si>
  <si>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</si>
  <si>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</si>
  <si>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</si>
  <si>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</si>
  <si>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</si>
  <si>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</si>
  <si>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</si>
  <si>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</si>
  <si>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</si>
  <si>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</si>
  <si>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</si>
  <si>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</si>
  <si>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</si>
  <si>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</si>
  <si>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</si>
  <si>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</si>
  <si>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</si>
  <si>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</si>
  <si>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</si>
  <si>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</si>
  <si>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</si>
  <si>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</si>
  <si>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</si>
  <si>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</si>
  <si>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</si>
  <si>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</si>
  <si>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</si>
  <si>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</si>
  <si>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</si>
  <si>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</si>
  <si>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</si>
  <si>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</si>
  <si>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</si>
  <si>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</si>
  <si>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</si>
  <si>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</si>
  <si>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</si>
  <si>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</si>
  <si>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</si>
  <si>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</si>
  <si>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</si>
  <si>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</si>
  <si>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</si>
  <si>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</si>
  <si>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</si>
  <si>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</si>
  <si>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</si>
  <si>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</si>
  <si>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</si>
  <si>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</si>
  <si>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</si>
  <si>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</si>
  <si>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</si>
  <si>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</si>
  <si>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</si>
  <si>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</si>
  <si>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</si>
  <si>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</si>
  <si>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</si>
  <si>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</si>
  <si>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</si>
  <si>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</si>
  <si>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</si>
  <si>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</si>
  <si>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</si>
  <si>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</si>
  <si>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</si>
  <si>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</si>
  <si>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</si>
  <si>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</si>
  <si>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</si>
  <si>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</si>
  <si>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</si>
  <si>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</si>
  <si>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</si>
  <si>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</si>
  <si>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</si>
  <si>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</si>
  <si>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</si>
  <si>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</si>
  <si>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</si>
  <si>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</si>
  <si>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</si>
  <si>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</si>
  <si>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</si>
  <si>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</si>
  <si>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</si>
  <si>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</si>
  <si>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</si>
  <si>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</si>
  <si>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</si>
  <si>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</si>
  <si>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</si>
  <si>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</si>
  <si>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</si>
  <si>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</si>
  <si>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</si>
  <si>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</si>
  <si>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</si>
  <si>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</si>
  <si>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</si>
  <si>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</si>
  <si>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</si>
  <si>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</si>
  <si>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</si>
  <si>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</si>
  <si>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</si>
  <si>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</si>
  <si>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</si>
  <si>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</si>
  <si>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</si>
  <si>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</si>
  <si>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</si>
  <si>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</si>
  <si>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</si>
  <si>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</si>
  <si>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</si>
  <si>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</si>
  <si>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</si>
  <si>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</si>
  <si>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</si>
  <si>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</si>
  <si>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</si>
  <si>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</si>
  <si>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</si>
  <si>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</si>
  <si>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</si>
  <si>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</si>
  <si>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</si>
  <si>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</si>
  <si>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</si>
  <si>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</si>
  <si>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</si>
  <si>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</si>
  <si>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</si>
  <si>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</si>
  <si>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</si>
  <si>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</si>
  <si>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</si>
  <si>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</si>
  <si>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</si>
  <si>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</si>
  <si>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</si>
  <si>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</si>
  <si>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</si>
  <si>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</si>
  <si>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</si>
  <si>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</si>
  <si>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</si>
  <si>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</si>
  <si>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</si>
  <si>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</si>
  <si>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</si>
  <si>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</si>
  <si>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</si>
  <si>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</si>
  <si>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</si>
  <si>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</si>
  <si>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</si>
  <si>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</si>
  <si>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</si>
  <si>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</si>
  <si>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</si>
  <si>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</si>
  <si>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</si>
  <si>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</si>
  <si>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</si>
  <si>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</si>
  <si>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</si>
  <si>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</si>
  <si>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</si>
  <si>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</si>
  <si>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</si>
  <si>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</si>
  <si>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</si>
  <si>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</si>
  <si>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</si>
  <si>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</si>
  <si>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</si>
  <si>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</si>
  <si>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</si>
  <si>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</si>
  <si>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</si>
  <si>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</si>
  <si>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</si>
  <si>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</si>
  <si>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</si>
  <si>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</si>
  <si>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</si>
  <si>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</si>
  <si>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</si>
  <si>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</si>
  <si>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</si>
  <si>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</si>
  <si>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</si>
  <si>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</si>
  <si>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</si>
  <si>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</si>
  <si>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</si>
  <si>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</si>
  <si>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</si>
  <si>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</si>
  <si>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</si>
  <si>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</si>
  <si>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</si>
  <si>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</si>
  <si>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</si>
  <si>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</si>
  <si>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</si>
  <si>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</si>
  <si>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</si>
  <si>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</si>
  <si>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</si>
  <si>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</si>
  <si>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</si>
  <si>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</si>
  <si>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</si>
  <si>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</si>
  <si>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</si>
  <si>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</si>
  <si>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</si>
  <si>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</si>
  <si>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</si>
  <si>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</si>
  <si>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</si>
  <si>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</si>
  <si>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</si>
  <si>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</si>
  <si>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</si>
  <si>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</si>
  <si>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</si>
  <si>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</si>
  <si>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</si>
  <si>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</si>
  <si>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</si>
  <si>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</si>
  <si>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</si>
  <si>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</si>
  <si>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</si>
  <si>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</si>
  <si>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</si>
  <si>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</si>
  <si>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</si>
  <si>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</si>
  <si>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</si>
  <si>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</si>
  <si>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</si>
  <si>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</si>
  <si>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</si>
  <si>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</si>
  <si>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</si>
  <si>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</si>
  <si>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</si>
  <si>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</si>
  <si>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</si>
  <si>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</si>
  <si>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</si>
  <si>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</si>
  <si>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</si>
  <si>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</si>
  <si>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</si>
  <si>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</si>
  <si>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</si>
  <si>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</si>
  <si>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</si>
  <si>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</si>
  <si>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</si>
  <si>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</si>
  <si>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</si>
  <si>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</si>
  <si>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</si>
  <si>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</si>
  <si>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</si>
  <si>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</si>
  <si>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</si>
  <si>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</si>
  <si>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</si>
  <si>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</si>
  <si>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</si>
  <si>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</si>
  <si>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</si>
  <si>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</si>
  <si>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</si>
  <si>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</si>
  <si>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</si>
  <si>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</si>
  <si>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</si>
  <si>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</si>
  <si>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</si>
  <si>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</si>
  <si>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</si>
  <si>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</si>
  <si>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</si>
  <si>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</si>
  <si>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</si>
  <si>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</si>
  <si>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</si>
  <si>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</si>
  <si>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</si>
  <si>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</si>
  <si>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</si>
  <si>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</si>
  <si>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</si>
  <si>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</si>
  <si>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</si>
  <si>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</si>
  <si>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</si>
  <si>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</si>
  <si>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</si>
  <si>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</si>
  <si>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</si>
  <si>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</si>
  <si>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</si>
  <si>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</si>
  <si>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</si>
  <si>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</si>
  <si>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</si>
  <si>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</si>
  <si>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</si>
  <si>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</si>
  <si>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</si>
  <si>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</si>
  <si>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</si>
  <si>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</si>
  <si>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</si>
  <si>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</si>
  <si>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</si>
  <si>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</si>
  <si>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</si>
  <si>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</si>
  <si>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</si>
  <si>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</si>
  <si>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</si>
  <si>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</si>
  <si>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</si>
  <si>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</si>
  <si>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</si>
  <si>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</si>
  <si>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</si>
  <si>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</si>
  <si>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</si>
  <si>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</si>
  <si>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</si>
  <si>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</si>
  <si>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</si>
  <si>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</si>
  <si>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</si>
  <si>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</si>
  <si>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</si>
  <si>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</si>
  <si>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</si>
  <si>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</si>
  <si>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</si>
  <si>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</si>
  <si>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</si>
  <si>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</si>
  <si>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</si>
  <si>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</si>
  <si>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</si>
  <si>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</si>
  <si>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</si>
  <si>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</si>
  <si>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</si>
  <si>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</si>
  <si>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</si>
  <si>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</si>
  <si>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</si>
  <si>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</si>
  <si>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</si>
  <si>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</si>
  <si>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</si>
  <si>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</si>
  <si>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</si>
  <si>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</si>
  <si>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</si>
  <si>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</si>
  <si>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</si>
  <si>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</si>
  <si>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</si>
  <si>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</si>
  <si>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</si>
  <si>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</si>
  <si>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</si>
  <si>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</si>
  <si>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</si>
  <si>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</si>
  <si>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</si>
  <si>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</si>
  <si>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</si>
  <si>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</si>
  <si>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</si>
  <si>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</si>
  <si>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</si>
  <si>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</si>
  <si>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</si>
  <si>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</si>
  <si>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</si>
  <si>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</si>
  <si>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</si>
  <si>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</si>
  <si>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</si>
  <si>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</si>
  <si>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</si>
  <si>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</si>
  <si>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</si>
  <si>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</si>
  <si>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</si>
  <si>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</si>
  <si>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</si>
  <si>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</si>
  <si>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</si>
  <si>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</si>
  <si>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</si>
  <si>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</si>
  <si>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</si>
  <si>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</si>
  <si>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</si>
  <si>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</si>
  <si>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</si>
  <si>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</si>
  <si>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</si>
  <si>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</si>
  <si>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</si>
  <si>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</si>
  <si>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</si>
  <si>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</si>
  <si>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</si>
  <si>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</si>
  <si>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</si>
  <si>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</si>
  <si>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</si>
  <si>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</si>
  <si>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</si>
  <si>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</si>
  <si>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</si>
  <si>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</si>
  <si>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</si>
  <si>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</si>
  <si>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</si>
  <si>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</si>
  <si>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</si>
  <si>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</si>
  <si>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</si>
  <si>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</si>
  <si>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</si>
  <si>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</si>
  <si>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</si>
  <si>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</si>
  <si>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</si>
  <si>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</si>
  <si>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</si>
  <si>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</si>
  <si>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</si>
  <si>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</si>
  <si>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</si>
  <si>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</si>
  <si>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</si>
  <si>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</si>
  <si>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</si>
  <si>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</si>
  <si>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</si>
  <si>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</si>
  <si>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</si>
  <si>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</si>
  <si>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</si>
  <si>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</si>
  <si>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</si>
  <si>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</si>
  <si>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</si>
  <si>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</si>
  <si>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</si>
  <si>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</si>
  <si>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</si>
  <si>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</si>
  <si>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</si>
  <si>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</si>
  <si>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</si>
  <si>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</si>
  <si>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</si>
  <si>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</si>
  <si>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</si>
  <si>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</si>
  <si>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</si>
  <si>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</si>
  <si>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</si>
  <si>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</si>
  <si>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</si>
  <si>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</si>
  <si>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</si>
  <si>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</si>
  <si>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</si>
  <si>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</si>
  <si>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</si>
  <si>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</si>
  <si>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</si>
  <si>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</si>
  <si>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</si>
  <si>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</si>
  <si>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</si>
  <si>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</si>
  <si>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</si>
  <si>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</si>
  <si>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</si>
  <si>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</si>
  <si>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</si>
  <si>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</si>
  <si>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</si>
  <si>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</si>
  <si>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</si>
  <si>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</si>
  <si>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</si>
  <si>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</si>
  <si>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</si>
  <si>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</si>
  <si>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</si>
  <si>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</si>
  <si>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</si>
  <si>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</si>
  <si>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</si>
  <si>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</si>
  <si>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</si>
  <si>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</si>
  <si>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</si>
  <si>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</si>
  <si>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</si>
  <si>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</si>
  <si>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</si>
  <si>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</si>
  <si>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</si>
  <si>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</si>
  <si>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</si>
  <si>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</si>
  <si>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</si>
  <si>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</si>
  <si>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</si>
  <si>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</si>
  <si>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</si>
  <si>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</si>
  <si>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</si>
  <si>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</si>
  <si>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</si>
  <si>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</si>
  <si>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</si>
  <si>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</si>
  <si>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</si>
  <si>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</si>
  <si>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</si>
  <si>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</si>
  <si>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</si>
  <si>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</si>
  <si>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</si>
  <si>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</si>
  <si>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</si>
  <si>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</si>
  <si>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</si>
  <si>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</si>
  <si>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</si>
  <si>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</si>
  <si>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</si>
  <si>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</si>
  <si>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</si>
  <si>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</si>
  <si>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</si>
  <si>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</si>
  <si>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</si>
  <si>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</si>
  <si>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</si>
  <si>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</si>
  <si>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</si>
  <si>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</si>
  <si>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</si>
  <si>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</si>
  <si>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</si>
  <si>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</si>
  <si>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</si>
  <si>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</si>
  <si>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</si>
  <si>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</si>
  <si>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</si>
  <si>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</si>
  <si>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</si>
  <si>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</si>
  <si>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</si>
  <si>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</si>
  <si>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</si>
  <si>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</si>
  <si>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</si>
  <si>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</si>
  <si>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</si>
  <si>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</si>
  <si>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</si>
  <si>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</si>
  <si>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</si>
  <si>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</si>
  <si>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</si>
  <si>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</si>
  <si>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</si>
  <si>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</si>
  <si>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</si>
  <si>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</si>
  <si>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</si>
  <si>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</si>
  <si>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</si>
  <si>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</si>
  <si>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</si>
  <si>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</si>
  <si>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</si>
  <si>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</si>
  <si>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</si>
  <si>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</si>
  <si>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</si>
  <si>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</si>
  <si>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</si>
  <si>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</si>
  <si>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</si>
  <si>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</si>
  <si>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</si>
  <si>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</si>
  <si>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</si>
  <si>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</si>
  <si>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</si>
  <si>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</si>
  <si>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</si>
  <si>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</si>
  <si>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</si>
  <si>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</si>
  <si>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</si>
  <si>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</si>
  <si>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</si>
  <si>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</si>
  <si>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</si>
  <si>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</si>
  <si>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</si>
  <si>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</si>
  <si>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</si>
  <si>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</si>
  <si>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</si>
  <si>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</si>
  <si>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</si>
  <si>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</si>
  <si>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</si>
  <si>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</si>
  <si>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</si>
  <si>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</si>
  <si>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</si>
  <si>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</si>
  <si>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</si>
  <si>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</si>
  <si>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</si>
  <si>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</si>
  <si>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</si>
  <si>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</si>
  <si>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</si>
  <si>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</si>
  <si>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</si>
  <si>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</si>
  <si>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</si>
  <si>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</si>
  <si>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</si>
  <si>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</si>
  <si>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</si>
  <si>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</si>
  <si>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</si>
  <si>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</si>
  <si>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</si>
  <si>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</si>
  <si>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</si>
  <si>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</si>
  <si>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</si>
  <si>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</si>
  <si>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</si>
  <si>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</si>
  <si>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</si>
  <si>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</si>
  <si>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</si>
  <si>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</si>
  <si>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</si>
  <si>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</si>
  <si>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</si>
  <si>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</si>
  <si>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</si>
  <si>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</si>
  <si>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</si>
  <si>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</si>
  <si>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</si>
  <si>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</si>
  <si>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</si>
  <si>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</si>
  <si>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</si>
  <si>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</si>
  <si>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</si>
  <si>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</si>
  <si>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</si>
  <si>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</si>
  <si>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</si>
  <si>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</si>
  <si>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</si>
  <si>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</si>
  <si>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</si>
  <si>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</si>
  <si>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</si>
  <si>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</si>
  <si>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</si>
  <si>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</si>
  <si>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</si>
  <si>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</si>
  <si>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</si>
  <si>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</si>
  <si>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</si>
  <si>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</si>
  <si>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</si>
  <si>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</si>
  <si>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</si>
  <si>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</si>
  <si>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</si>
  <si>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</si>
  <si>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</si>
  <si>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</si>
  <si>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</si>
  <si>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</si>
  <si>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</si>
  <si>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</si>
  <si>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</si>
  <si>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</si>
  <si>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</si>
  <si>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</si>
  <si>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</si>
  <si>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</si>
  <si>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</si>
  <si>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</si>
  <si>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</si>
  <si>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</si>
  <si>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</si>
  <si>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</si>
  <si>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</si>
  <si>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</si>
  <si>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</si>
  <si>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</si>
  <si>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</si>
  <si>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</si>
  <si>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</si>
  <si>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</si>
  <si>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</si>
  <si>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</si>
  <si>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</si>
  <si>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</si>
  <si>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</si>
  <si>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</si>
  <si>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</si>
  <si>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</si>
  <si>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</si>
  <si>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</si>
  <si>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</si>
  <si>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</si>
  <si>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</si>
  <si>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</si>
  <si>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</si>
  <si>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</si>
  <si>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</si>
  <si>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</si>
  <si>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</si>
  <si>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</si>
  <si>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</si>
  <si>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</si>
  <si>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</si>
  <si>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</si>
  <si>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</si>
  <si>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</si>
  <si>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</si>
  <si>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</si>
  <si>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</si>
  <si>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</si>
  <si>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</si>
  <si>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</si>
  <si>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</si>
  <si>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</si>
  <si>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</si>
  <si>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</si>
  <si>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</si>
  <si>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</si>
  <si>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</si>
  <si>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</si>
  <si>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</si>
  <si>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</si>
  <si>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</si>
  <si>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</si>
  <si>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</si>
  <si>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</si>
  <si>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</si>
  <si>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</si>
  <si>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</si>
  <si>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</si>
  <si>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</si>
  <si>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</si>
  <si>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</si>
  <si>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</si>
  <si>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</si>
  <si>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</si>
  <si>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</si>
  <si>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</si>
  <si>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</si>
  <si>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</si>
  <si>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</si>
  <si>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</si>
  <si>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</si>
  <si>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</si>
  <si>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</si>
  <si>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</si>
  <si>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</si>
  <si>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</si>
  <si>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</si>
  <si>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</si>
  <si>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</si>
  <si>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</si>
  <si>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</si>
  <si>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</si>
  <si>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</si>
  <si>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</si>
  <si>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</si>
  <si>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</si>
  <si>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</si>
  <si>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</si>
  <si>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</si>
  <si>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</si>
  <si>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</si>
  <si>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</si>
  <si>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</si>
  <si>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</si>
  <si>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</si>
  <si>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</si>
  <si>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</si>
  <si>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</si>
  <si>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</si>
  <si>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</si>
  <si>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</si>
  <si>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</si>
  <si>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</si>
  <si>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</si>
  <si>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</si>
  <si>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</si>
  <si>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</si>
  <si>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</si>
  <si>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</si>
  <si>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</si>
  <si>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</si>
  <si>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</si>
  <si>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</si>
  <si>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</si>
  <si>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</si>
  <si>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</si>
  <si>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</si>
  <si>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</si>
  <si>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</si>
  <si>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</si>
  <si>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</si>
  <si>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</si>
  <si>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</si>
  <si>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</si>
  <si>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</si>
  <si>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</si>
  <si>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</si>
  <si>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</si>
  <si>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</si>
  <si>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</si>
  <si>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</si>
  <si>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</si>
  <si>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</si>
  <si>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</si>
  <si>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</si>
  <si>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</si>
  <si>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</si>
  <si>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</si>
  <si>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</si>
  <si>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</si>
  <si>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</si>
  <si>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</si>
  <si>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</si>
  <si>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</si>
  <si>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</si>
  <si>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</si>
  <si>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</si>
  <si>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</si>
  <si>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</si>
  <si>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</si>
  <si>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</si>
  <si>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</si>
  <si>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</si>
  <si>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</si>
  <si>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</si>
  <si>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</si>
  <si>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</si>
  <si>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</si>
  <si>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</si>
  <si>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</si>
  <si>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</si>
  <si>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</si>
  <si>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</si>
  <si>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</si>
  <si>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</si>
  <si>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</si>
  <si>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</si>
  <si>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</si>
  <si>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</si>
  <si>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</si>
  <si>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</si>
  <si>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</si>
  <si>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</si>
  <si>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</si>
  <si>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</si>
  <si>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</si>
  <si>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</si>
  <si>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</si>
  <si>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</si>
  <si>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</si>
  <si>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</si>
  <si>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</si>
  <si>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</si>
  <si>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</si>
  <si>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</si>
  <si>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</si>
  <si>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</si>
  <si>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</si>
  <si>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</si>
  <si>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</si>
  <si>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</si>
  <si>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</si>
  <si>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</si>
  <si>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</si>
  <si>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</si>
  <si>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</si>
  <si>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</si>
  <si>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</si>
  <si>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</si>
  <si>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</si>
  <si>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</si>
  <si>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</si>
  <si>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</si>
  <si>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</si>
  <si>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</si>
  <si>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</si>
  <si>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</si>
  <si>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</si>
  <si>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</si>
  <si>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</si>
  <si>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</si>
  <si>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</si>
  <si>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</si>
  <si>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</si>
  <si>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</si>
  <si>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</si>
  <si>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</si>
  <si>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</si>
  <si>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</si>
  <si>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</si>
  <si>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</si>
  <si>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</si>
  <si>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</si>
  <si>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</si>
  <si>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</si>
  <si>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</si>
  <si>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</si>
  <si>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</si>
  <si>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</si>
  <si>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</si>
  <si>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</si>
  <si>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</si>
  <si>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</si>
  <si>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</si>
  <si>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</si>
  <si>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</si>
  <si>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</si>
  <si>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</si>
  <si>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</si>
  <si>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</si>
  <si>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</si>
  <si>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</si>
  <si>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</si>
  <si>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</si>
  <si>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</si>
  <si>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</si>
  <si>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</si>
  <si>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</si>
  <si>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</si>
  <si>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</si>
  <si>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</si>
  <si>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</si>
  <si>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</si>
  <si>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</si>
  <si>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</si>
  <si>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</si>
  <si>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</si>
  <si>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</si>
  <si>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</si>
  <si>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</si>
  <si>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</si>
  <si>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</si>
  <si>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</si>
  <si>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</si>
  <si>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</si>
  <si>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</si>
  <si>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</si>
  <si>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</si>
  <si>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</si>
  <si>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</si>
  <si>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</si>
  <si>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</si>
  <si>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</si>
  <si>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</si>
  <si>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</si>
  <si>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</si>
  <si>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</si>
  <si>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</si>
  <si>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</si>
  <si>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</si>
  <si>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</si>
  <si>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</si>
  <si>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</si>
  <si>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</si>
  <si>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</si>
  <si>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</si>
  <si>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</si>
  <si>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</si>
  <si>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</si>
  <si>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</si>
  <si>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</si>
  <si>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</si>
  <si>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</si>
  <si>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</si>
  <si>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</si>
  <si>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</si>
  <si>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</si>
  <si>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</si>
  <si>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</si>
  <si>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</si>
  <si>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</si>
  <si>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</si>
  <si>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</si>
  <si>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</si>
  <si>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</si>
  <si>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</si>
  <si>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</si>
  <si>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</si>
  <si>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</si>
  <si>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</si>
  <si>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</si>
  <si>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</si>
  <si>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</si>
  <si>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</si>
  <si>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</si>
  <si>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</si>
  <si>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</si>
  <si>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</si>
  <si>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</si>
  <si>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</si>
  <si>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</si>
  <si>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</si>
  <si>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</si>
  <si>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</si>
  <si>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</si>
  <si>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</si>
  <si>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</si>
  <si>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</si>
  <si>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</si>
  <si>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</si>
  <si>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</si>
  <si>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</si>
  <si>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</si>
  <si>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</si>
  <si>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</si>
  <si>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</si>
  <si>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</si>
  <si>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</si>
  <si>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</si>
  <si>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</si>
  <si>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</si>
  <si>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</si>
  <si>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</si>
  <si>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</si>
  <si>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</si>
  <si>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</si>
  <si>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</si>
  <si>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</si>
  <si>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</si>
  <si>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</si>
  <si>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</si>
  <si>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</si>
  <si>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</si>
  <si>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</si>
  <si>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</si>
  <si>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</si>
  <si>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</si>
  <si>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</si>
  <si>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</si>
  <si>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</si>
  <si>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</si>
  <si>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</si>
  <si>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</si>
  <si>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</si>
  <si>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</si>
  <si>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</si>
  <si>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</si>
  <si>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</si>
  <si>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</si>
  <si>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</si>
  <si>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</si>
  <si>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</si>
  <si>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</si>
  <si>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</si>
  <si>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</si>
  <si>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</si>
  <si>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</si>
  <si>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</si>
  <si>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</si>
  <si>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</si>
  <si>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</si>
  <si>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</si>
  <si>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</si>
  <si>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</si>
  <si>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</si>
  <si>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</si>
  <si>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</si>
  <si>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</si>
  <si>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</si>
  <si>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</si>
  <si>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</si>
  <si>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</si>
  <si>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</si>
  <si>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</si>
  <si>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</si>
  <si>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</si>
  <si>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</si>
  <si>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</si>
  <si>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</si>
  <si>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</si>
  <si>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</si>
  <si>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</si>
  <si>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</si>
  <si>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</si>
  <si>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</si>
  <si>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</si>
  <si>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</si>
  <si>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</si>
  <si>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</si>
  <si>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</si>
  <si>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</si>
  <si>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</si>
  <si>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</si>
  <si>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</si>
  <si>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</si>
  <si>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</si>
  <si>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</si>
  <si>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</si>
  <si>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</si>
  <si>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</si>
  <si>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</si>
  <si>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</si>
  <si>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</si>
  <si>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</si>
  <si>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</si>
  <si>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</si>
  <si>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</si>
  <si>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</si>
  <si>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</si>
  <si>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</si>
  <si>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</si>
  <si>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</si>
  <si>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</si>
  <si>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</si>
  <si>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</si>
  <si>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</si>
  <si>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</si>
  <si>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</si>
  <si>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</si>
  <si>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</si>
  <si>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</si>
  <si>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</si>
  <si>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</si>
  <si>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</si>
  <si>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</si>
  <si>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</si>
  <si>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</si>
  <si>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</si>
  <si>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</si>
  <si>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</si>
  <si>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</si>
  <si>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</si>
  <si>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</si>
  <si>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</si>
  <si>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</si>
  <si>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</si>
  <si>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</si>
  <si>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</si>
  <si>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</si>
  <si>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</si>
  <si>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</si>
  <si>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</si>
  <si>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</si>
  <si>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</si>
  <si>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</si>
  <si>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</si>
  <si>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</si>
  <si>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</si>
  <si>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</si>
  <si>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</si>
  <si>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</si>
  <si>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</si>
  <si>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</si>
  <si>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</si>
  <si>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</si>
  <si>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</si>
  <si>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</si>
  <si>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</si>
  <si>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</si>
  <si>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</si>
  <si>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</si>
  <si>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</si>
  <si>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</si>
  <si>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</si>
  <si>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</si>
  <si>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</si>
  <si>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</si>
  <si>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</si>
  <si>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</si>
  <si>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</si>
  <si>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</si>
  <si>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</si>
  <si>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</si>
  <si>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</si>
  <si>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</si>
  <si>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</si>
  <si>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</si>
  <si>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</si>
  <si>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</si>
  <si>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</si>
  <si>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</si>
  <si>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</si>
  <si>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</si>
  <si>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</si>
  <si>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</si>
  <si>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</si>
  <si>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</si>
  <si>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</si>
  <si>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</si>
  <si>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</si>
  <si>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</si>
  <si>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</si>
  <si>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</si>
  <si>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</si>
  <si>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</si>
  <si>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</si>
  <si>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</si>
  <si>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</si>
  <si>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</si>
  <si>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</si>
  <si>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</si>
  <si>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</si>
  <si>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</si>
  <si>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</si>
  <si>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</si>
  <si>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</si>
  <si>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</si>
  <si>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</si>
  <si>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</si>
  <si>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</si>
  <si>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</si>
  <si>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</si>
  <si>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</si>
  <si>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</si>
  <si>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</si>
  <si>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</si>
  <si>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</si>
  <si>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</si>
  <si>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</si>
  <si>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</si>
  <si>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</si>
  <si>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</si>
  <si>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</si>
  <si>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</si>
  <si>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</si>
  <si>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</si>
  <si>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</si>
  <si>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</si>
  <si>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</si>
  <si>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</si>
  <si>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</si>
  <si>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</si>
  <si>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</si>
  <si>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</si>
  <si>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</si>
  <si>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</si>
  <si>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</si>
  <si>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</si>
  <si>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</si>
  <si>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</si>
  <si>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</si>
  <si>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</si>
  <si>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</si>
  <si>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</si>
  <si>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</si>
  <si>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</si>
  <si>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</si>
  <si>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</si>
  <si>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</si>
  <si>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</si>
  <si>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</si>
  <si>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</si>
  <si>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</si>
  <si>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</si>
  <si>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</si>
  <si>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</si>
  <si>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</si>
  <si>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</si>
  <si>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</si>
  <si>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</si>
  <si>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</si>
  <si>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</si>
  <si>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</si>
  <si>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</si>
  <si>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</si>
  <si>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</si>
  <si>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</si>
  <si>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</si>
  <si>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</si>
  <si>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</si>
  <si>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</si>
  <si>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</si>
  <si>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</si>
  <si>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</si>
  <si>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</si>
  <si>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</si>
  <si>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</si>
  <si>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</si>
  <si>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</si>
  <si>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</si>
  <si>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</si>
  <si>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</si>
  <si>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</si>
  <si>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</si>
  <si>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</si>
  <si>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</si>
  <si>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</si>
  <si>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</si>
  <si>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</si>
  <si>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</si>
  <si>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</si>
  <si>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</si>
  <si>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</si>
  <si>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</si>
  <si>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</si>
  <si>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</si>
  <si>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</si>
  <si>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</si>
  <si>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</si>
  <si>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</si>
  <si>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</si>
  <si>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</si>
  <si>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</si>
  <si>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</si>
  <si>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</si>
  <si>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</si>
  <si>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</si>
  <si>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</si>
  <si>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</si>
  <si>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</si>
  <si>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</si>
  <si>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</si>
  <si>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</si>
  <si>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</si>
  <si>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</si>
  <si>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</si>
  <si>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</si>
  <si>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</si>
  <si>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</si>
  <si>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</si>
  <si>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</si>
  <si>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</si>
  <si>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</si>
  <si>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</si>
  <si>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</si>
  <si>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</si>
  <si>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</si>
  <si>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</si>
  <si>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</si>
  <si>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</si>
  <si>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</si>
  <si>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</si>
  <si>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</si>
  <si>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</si>
  <si>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</si>
  <si>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</si>
  <si>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</si>
  <si>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</si>
  <si>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</si>
  <si>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</si>
  <si>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</si>
  <si>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</si>
  <si>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</si>
  <si>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</si>
  <si>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</si>
  <si>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</si>
  <si>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</si>
  <si>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</si>
  <si>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</si>
  <si>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</si>
  <si>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</si>
  <si>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</si>
  <si>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</si>
  <si>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</si>
  <si>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</si>
  <si>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</si>
  <si>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</si>
  <si>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</si>
  <si>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</si>
  <si>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</si>
  <si>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</si>
  <si>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</si>
  <si>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</si>
  <si>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</si>
  <si>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</si>
  <si>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</si>
  <si>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</si>
  <si>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</si>
  <si>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</si>
  <si>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</si>
  <si>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</si>
  <si>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</si>
  <si>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</si>
  <si>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</si>
  <si>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</si>
  <si>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</si>
  <si>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</si>
  <si>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</si>
  <si>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</si>
  <si>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</si>
  <si>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</si>
  <si>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</si>
  <si>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</si>
  <si>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</si>
  <si>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</si>
  <si>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</si>
  <si>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</si>
  <si>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</si>
  <si>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</si>
  <si>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</si>
  <si>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</si>
  <si>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</si>
  <si>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</si>
  <si>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</si>
  <si>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</si>
  <si>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</si>
  <si>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</si>
  <si>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</si>
  <si>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</si>
  <si>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</si>
  <si>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</si>
  <si>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</si>
  <si>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</si>
  <si>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</si>
  <si>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</si>
  <si>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</si>
  <si>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</si>
  <si>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</si>
  <si>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</si>
  <si>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</si>
  <si>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</si>
  <si>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</si>
  <si>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</si>
  <si>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</si>
  <si>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</si>
  <si>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</si>
  <si>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</si>
  <si>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</si>
  <si>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</si>
  <si>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</si>
  <si>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</si>
  <si>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</si>
  <si>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</si>
  <si>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</si>
  <si>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</si>
  <si>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</si>
  <si>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</si>
  <si>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</si>
  <si>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</si>
  <si>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</si>
  <si>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</si>
  <si>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</si>
  <si>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</si>
  <si>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</si>
  <si>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</si>
  <si>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</si>
  <si>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</si>
  <si>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</si>
  <si>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</si>
  <si>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</si>
  <si>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</si>
  <si>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</si>
  <si>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</si>
  <si>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</si>
  <si>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</si>
  <si>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</si>
  <si>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</si>
  <si>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</si>
  <si>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</si>
  <si>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</si>
  <si>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</si>
  <si>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</si>
  <si>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</si>
  <si>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</si>
  <si>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</si>
  <si>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</si>
  <si>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</si>
  <si>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</si>
  <si>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</si>
  <si>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</si>
  <si>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</si>
  <si>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</si>
  <si>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</si>
  <si>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</si>
  <si>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</si>
  <si>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</si>
  <si>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</si>
  <si>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</si>
  <si>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</si>
  <si>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</si>
  <si>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</si>
  <si>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</si>
  <si>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</si>
  <si>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</si>
  <si>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</si>
  <si>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</si>
  <si>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</si>
  <si>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</si>
  <si>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</si>
  <si>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</si>
  <si>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</si>
  <si>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</si>
  <si>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</si>
  <si>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</si>
  <si>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</si>
  <si>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</si>
  <si>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</si>
  <si>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</si>
  <si>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</si>
  <si>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</si>
  <si>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</si>
  <si>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</si>
  <si>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</si>
  <si>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</si>
  <si>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</si>
  <si>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</si>
  <si>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</si>
  <si>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</si>
  <si>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</si>
  <si>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</si>
  <si>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</si>
  <si>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</si>
  <si>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</si>
  <si>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</si>
  <si>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</si>
  <si>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</si>
  <si>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</si>
  <si>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</si>
  <si>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</si>
  <si>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</si>
  <si>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</si>
  <si>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</si>
  <si>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</si>
  <si>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</si>
  <si>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</si>
  <si>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</si>
  <si>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</si>
  <si>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</si>
  <si>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</si>
  <si>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</si>
  <si>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</si>
  <si>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</si>
  <si>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</si>
  <si>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</si>
  <si>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</si>
  <si>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</si>
  <si>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</si>
  <si>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</si>
  <si>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</si>
  <si>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</si>
  <si>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</si>
  <si>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</si>
  <si>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</si>
  <si>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</si>
  <si>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</si>
  <si>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</si>
  <si>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</si>
  <si>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</si>
  <si>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</si>
  <si>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</si>
  <si>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</si>
  <si>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</si>
  <si>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</si>
  <si>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</si>
  <si>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</si>
  <si>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</si>
  <si>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</si>
  <si>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</si>
  <si>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</si>
  <si>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</si>
  <si>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</si>
  <si>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</si>
  <si>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</si>
  <si>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</si>
  <si>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</si>
  <si>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</si>
  <si>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</si>
  <si>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</si>
  <si>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</si>
  <si>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</si>
  <si>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</si>
  <si>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</si>
  <si>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</si>
  <si>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</si>
  <si>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</si>
  <si>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</si>
  <si>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</si>
  <si>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</si>
  <si>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</si>
  <si>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</si>
  <si>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</si>
  <si>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</si>
  <si>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</si>
  <si>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</si>
  <si>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</si>
  <si>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</si>
  <si>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</si>
  <si>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</si>
  <si>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</si>
  <si>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</si>
  <si>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</si>
  <si>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</si>
  <si>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</si>
  <si>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</si>
  <si>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</si>
  <si>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</si>
  <si>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</si>
  <si>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</si>
  <si>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</si>
  <si>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</si>
  <si>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</si>
  <si>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</si>
  <si>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</si>
  <si>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</si>
  <si>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</si>
  <si>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</si>
  <si>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</si>
  <si>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</si>
  <si>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</si>
  <si>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</si>
  <si>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</si>
  <si>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</si>
  <si>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</si>
  <si>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</si>
  <si>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</si>
  <si>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</si>
  <si>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</si>
  <si>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</si>
  <si>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</si>
  <si>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</si>
  <si>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</si>
  <si>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</si>
  <si>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</si>
  <si>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</si>
  <si>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</si>
  <si>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</si>
  <si>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</si>
  <si>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</si>
  <si>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</si>
  <si>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</si>
  <si>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</si>
  <si>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</si>
  <si>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</si>
  <si>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</si>
  <si>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</si>
  <si>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</si>
  <si>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</si>
  <si>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</si>
  <si>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</si>
  <si>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</si>
  <si>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</si>
  <si>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</si>
  <si>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</si>
  <si>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</si>
  <si>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</si>
  <si>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</si>
  <si>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</si>
  <si>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</si>
  <si>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</si>
  <si>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</si>
  <si>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</si>
  <si>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</si>
  <si>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</si>
  <si>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</si>
  <si>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</si>
  <si>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</si>
  <si>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</si>
  <si>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</si>
  <si>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</si>
  <si>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</si>
  <si>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</si>
  <si>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</si>
  <si>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</si>
  <si>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</si>
  <si>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</si>
  <si>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</si>
  <si>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</si>
  <si>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</si>
  <si>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</si>
  <si>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</si>
  <si>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</si>
  <si>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</si>
  <si>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</si>
  <si>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</si>
  <si>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</si>
  <si>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</si>
  <si>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</si>
  <si>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</si>
  <si>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</si>
  <si>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</si>
  <si>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</si>
  <si>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</si>
  <si>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</si>
  <si>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</si>
  <si>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</si>
  <si>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</si>
  <si>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</si>
  <si>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</si>
  <si>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</si>
  <si>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</si>
  <si>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</si>
  <si>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</si>
  <si>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</si>
  <si>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</si>
  <si>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</si>
  <si>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</si>
  <si>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</si>
  <si>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</si>
  <si>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</si>
  <si>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</si>
  <si>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</si>
  <si>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</si>
  <si>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</si>
  <si>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</si>
  <si>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</si>
  <si>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</si>
  <si>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</si>
  <si>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</si>
  <si>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</si>
  <si>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</si>
  <si>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</si>
  <si>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</si>
  <si>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</si>
  <si>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</si>
  <si>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</si>
  <si>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</si>
  <si>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</si>
  <si>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</si>
  <si>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</si>
  <si>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</si>
  <si>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</si>
  <si>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</si>
  <si>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</si>
  <si>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</si>
  <si>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</si>
  <si>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</si>
  <si>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</si>
  <si>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</si>
  <si>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</si>
  <si>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</si>
  <si>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</si>
  <si>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</si>
  <si>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</si>
  <si>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</si>
  <si>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</si>
  <si>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</si>
  <si>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</si>
  <si>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</si>
  <si>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</si>
  <si>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</si>
  <si>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</si>
  <si>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</si>
  <si>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</si>
  <si>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</si>
  <si>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</si>
  <si>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</si>
  <si>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</si>
  <si>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</si>
  <si>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</si>
  <si>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</si>
  <si>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</si>
  <si>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</si>
  <si>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</si>
  <si>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</si>
  <si>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</si>
  <si>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</si>
  <si>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</si>
  <si>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</si>
  <si>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</si>
  <si>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</si>
  <si>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</si>
  <si>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</si>
  <si>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</si>
  <si>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</si>
  <si>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</si>
  <si>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</si>
  <si>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</si>
  <si>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</si>
  <si>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</si>
  <si>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</si>
  <si>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</si>
  <si>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</si>
  <si>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</si>
  <si>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</si>
  <si>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</si>
  <si>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</si>
  <si>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</si>
  <si>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</si>
  <si>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</si>
  <si>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</si>
  <si>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</si>
  <si>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</si>
  <si>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</si>
  <si>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</si>
  <si>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</si>
  <si>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</si>
  <si>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</si>
  <si>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</si>
  <si>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</si>
  <si>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</si>
  <si>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</si>
  <si>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</si>
  <si>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</si>
  <si>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</si>
  <si>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</si>
  <si>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</si>
  <si>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</si>
  <si>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</si>
  <si>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</si>
  <si>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</si>
  <si>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</si>
  <si>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</si>
  <si>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</si>
  <si>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</si>
  <si>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</si>
  <si>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</si>
  <si>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</si>
  <si>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</si>
  <si>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</si>
  <si>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</si>
  <si>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</si>
  <si>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</si>
  <si>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</si>
  <si>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</si>
  <si>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</si>
  <si>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</si>
  <si>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</si>
  <si>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</si>
  <si>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</si>
  <si>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</si>
  <si>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</si>
  <si>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</si>
  <si>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</si>
  <si>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</si>
  <si>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</si>
  <si>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</si>
  <si>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</si>
  <si>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</si>
  <si>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</si>
  <si>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</si>
  <si>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</si>
  <si>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</si>
  <si>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</si>
  <si>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</si>
  <si>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</si>
  <si>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</si>
  <si>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</si>
  <si>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</si>
  <si>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</si>
  <si>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</si>
  <si>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</si>
  <si>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</si>
  <si>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</si>
  <si>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</si>
  <si>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</si>
  <si>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</si>
  <si>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</si>
  <si>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</si>
  <si>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</si>
  <si>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</si>
  <si>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</si>
  <si>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</si>
  <si>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</si>
  <si>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</si>
  <si>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</si>
  <si>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</si>
  <si>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</si>
  <si>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</si>
  <si>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</si>
  <si>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</si>
  <si>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</si>
  <si>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</si>
  <si>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</si>
  <si>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</si>
  <si>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</si>
  <si>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</si>
  <si>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</si>
  <si>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</si>
  <si>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</si>
  <si>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</si>
  <si>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</si>
  <si>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</si>
  <si>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</si>
  <si>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</si>
  <si>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</si>
  <si>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</si>
  <si>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</si>
  <si>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</si>
  <si>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</si>
  <si>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</si>
  <si>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</si>
  <si>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</si>
  <si>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</si>
  <si>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</si>
  <si>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</si>
  <si>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</si>
  <si>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</si>
  <si>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</si>
  <si>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</si>
  <si>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</si>
  <si>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</si>
  <si>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</si>
  <si>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</si>
  <si>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</si>
  <si>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</si>
  <si>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</si>
  <si>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</si>
  <si>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</si>
  <si>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</si>
  <si>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</si>
  <si>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</si>
  <si>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</si>
  <si>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</si>
  <si>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</si>
  <si>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</si>
  <si>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</si>
  <si>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</si>
  <si>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</si>
  <si>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</si>
  <si>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</si>
  <si>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</si>
  <si>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</si>
  <si>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</si>
  <si>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</si>
  <si>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</si>
  <si>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</si>
  <si>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</si>
  <si>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</si>
  <si>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</si>
  <si>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</si>
  <si>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</si>
  <si>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</si>
  <si>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</si>
  <si>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</si>
  <si>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</si>
  <si>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</si>
  <si>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</si>
  <si>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</si>
  <si>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</si>
  <si>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</si>
  <si>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</si>
  <si>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</si>
  <si>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</si>
  <si>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</si>
  <si>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</si>
  <si>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</si>
  <si>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</si>
  <si>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</si>
  <si>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</si>
  <si>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</si>
  <si>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</si>
  <si>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</si>
  <si>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</si>
  <si>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</si>
  <si>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</si>
  <si>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</si>
  <si>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</si>
  <si>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</si>
  <si>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</si>
  <si>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</si>
  <si>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</si>
  <si>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</si>
  <si>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</si>
  <si>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</si>
  <si>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</si>
  <si>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</si>
  <si>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</si>
  <si>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</si>
  <si>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</si>
  <si>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</si>
  <si>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</si>
  <si>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</si>
  <si>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</si>
  <si>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</si>
  <si>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</si>
  <si>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</si>
  <si>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</si>
  <si>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</si>
  <si>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</si>
  <si>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</si>
  <si>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</si>
  <si>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</si>
  <si>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</si>
  <si>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</si>
  <si>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</si>
  <si>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</si>
  <si>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</si>
  <si>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</si>
  <si>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</si>
  <si>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</si>
  <si>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</si>
  <si>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</si>
  <si>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</si>
  <si>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</si>
  <si>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</si>
  <si>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</si>
  <si>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</si>
  <si>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</si>
  <si>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</si>
  <si>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</si>
  <si>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</si>
  <si>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</si>
  <si>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</si>
  <si>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</si>
  <si>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</si>
  <si>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</si>
  <si>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</si>
  <si>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</si>
  <si>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</si>
  <si>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</si>
  <si>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</si>
  <si>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</si>
  <si>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</si>
  <si>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</si>
  <si>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</si>
  <si>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</si>
  <si>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</si>
  <si>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</si>
  <si>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</si>
  <si>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</si>
  <si>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</si>
  <si>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</si>
  <si>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</si>
  <si>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</si>
  <si>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</si>
  <si>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</si>
  <si>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</si>
  <si>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</si>
  <si>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</si>
  <si>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</si>
  <si>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</si>
  <si>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</si>
  <si>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</si>
  <si>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</si>
  <si>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</si>
  <si>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</si>
  <si>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</si>
  <si>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</si>
  <si>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</si>
  <si>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</si>
  <si>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</si>
  <si>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</si>
  <si>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</si>
  <si>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</si>
  <si>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</si>
  <si>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</si>
  <si>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</si>
  <si>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</si>
  <si>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</si>
  <si>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</si>
  <si>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</si>
  <si>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</si>
  <si>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</si>
  <si>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</si>
  <si>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</si>
  <si>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</si>
  <si>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</si>
  <si>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</si>
  <si>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</si>
  <si>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</si>
  <si>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</si>
  <si>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</si>
  <si>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</si>
  <si>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</si>
  <si>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</si>
  <si>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</si>
  <si>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</si>
  <si>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</si>
  <si>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</si>
  <si>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</si>
  <si>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</si>
  <si>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</si>
  <si>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</si>
  <si>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</si>
  <si>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</si>
  <si>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</si>
  <si>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</si>
  <si>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</si>
  <si>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</si>
  <si>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</si>
  <si>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</si>
  <si>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</si>
  <si>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</si>
  <si>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</si>
  <si>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</si>
  <si>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</si>
  <si>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</si>
  <si>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</si>
  <si>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</si>
  <si>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</si>
  <si>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</si>
  <si>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</si>
  <si>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</si>
  <si>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</si>
  <si>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</si>
  <si>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</si>
  <si>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</si>
  <si>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</si>
  <si>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</si>
  <si>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</si>
  <si>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</si>
  <si>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</si>
  <si>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</si>
  <si>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</si>
  <si>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</si>
  <si>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</si>
  <si>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</si>
  <si>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</si>
  <si>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</si>
  <si>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</si>
  <si>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</si>
  <si>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</si>
  <si>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</si>
  <si>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</si>
  <si>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</si>
  <si>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</si>
  <si>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</si>
  <si>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</si>
  <si>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</si>
  <si>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</si>
  <si>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</si>
  <si>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</si>
  <si>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</si>
  <si>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</si>
  <si>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</si>
  <si>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</si>
  <si>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</si>
  <si>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</si>
  <si>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</si>
  <si>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</si>
  <si>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</si>
  <si>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</si>
  <si>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</si>
  <si>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</si>
  <si>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</si>
  <si>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</si>
  <si>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</si>
  <si>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</si>
  <si>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</si>
  <si>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</si>
  <si>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</si>
  <si>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</si>
  <si>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</si>
  <si>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</si>
  <si>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</si>
  <si>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</si>
  <si>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</si>
  <si>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</si>
  <si>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</si>
  <si>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</si>
  <si>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</si>
  <si>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</si>
  <si>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</si>
  <si>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</si>
  <si>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</si>
  <si>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</si>
  <si>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</si>
  <si>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</si>
  <si>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</si>
  <si>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</si>
  <si>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</si>
  <si>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</si>
  <si>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</si>
  <si>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</si>
  <si>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</si>
  <si>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</si>
  <si>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</si>
  <si>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</si>
  <si>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</si>
  <si>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</si>
  <si>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</si>
  <si>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</si>
  <si>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</si>
  <si>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</si>
  <si>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</si>
  <si>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</si>
  <si>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</si>
  <si>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</si>
  <si>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</si>
  <si>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</si>
  <si>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</si>
  <si>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</si>
  <si>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</si>
  <si>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</si>
  <si>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</si>
  <si>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</si>
  <si>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</si>
  <si>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</si>
  <si>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</si>
  <si>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</si>
  <si>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</si>
  <si>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</si>
  <si>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</si>
  <si>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</si>
  <si>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</si>
  <si>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</si>
  <si>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</si>
  <si>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</si>
  <si>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</si>
  <si>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</si>
  <si>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</si>
  <si>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</si>
  <si>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</si>
  <si>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</si>
  <si>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</si>
  <si>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</si>
  <si>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</si>
  <si>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</si>
  <si>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</si>
  <si>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</si>
  <si>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</si>
  <si>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</si>
  <si>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</si>
  <si>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</si>
  <si>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</si>
  <si>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</si>
  <si>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</si>
  <si>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</si>
  <si>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</si>
  <si>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</si>
  <si>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</si>
  <si>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</si>
  <si>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</si>
  <si>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</si>
  <si>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</si>
  <si>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</si>
  <si>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</si>
  <si>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</si>
  <si>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</si>
  <si>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</si>
  <si>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</si>
  <si>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</si>
  <si>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</si>
  <si>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</si>
  <si>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</si>
  <si>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</si>
  <si>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</si>
  <si>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</si>
  <si>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</si>
  <si>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</si>
  <si>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</si>
  <si>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</si>
  <si>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</si>
  <si>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</si>
  <si>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</si>
  <si>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</si>
  <si>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</si>
  <si>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</si>
  <si>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</si>
  <si>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</si>
  <si>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</si>
  <si>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</si>
  <si>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</si>
  <si>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</si>
  <si>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</si>
  <si>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</si>
  <si>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</si>
  <si>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</si>
  <si>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</si>
  <si>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</si>
  <si>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</si>
  <si>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</si>
  <si>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</si>
  <si>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</si>
  <si>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</si>
  <si>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</si>
  <si>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</si>
  <si>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</si>
  <si>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</si>
  <si>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</si>
  <si>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</si>
  <si>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</si>
  <si>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</si>
  <si>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</si>
  <si>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</si>
  <si>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</si>
  <si>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</si>
  <si>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</si>
  <si>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</si>
  <si>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</si>
  <si>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</si>
  <si>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</si>
  <si>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</si>
  <si>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</si>
  <si>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</si>
  <si>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</si>
  <si>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</si>
  <si>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</si>
  <si>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</si>
  <si>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</si>
  <si>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</si>
  <si>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</si>
  <si>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</si>
  <si>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</si>
  <si>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</si>
  <si>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</si>
  <si>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</si>
  <si>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</si>
  <si>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</si>
  <si>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</si>
  <si>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</si>
  <si>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</si>
  <si>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</si>
  <si>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</si>
  <si>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</si>
  <si>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</si>
  <si>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</si>
  <si>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</si>
  <si>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</si>
  <si>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</si>
  <si>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</si>
  <si>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</si>
  <si>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</si>
  <si>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</si>
  <si>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</si>
  <si>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</si>
  <si>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</si>
  <si>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</si>
  <si>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</si>
  <si>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</si>
  <si>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</si>
  <si>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</si>
  <si>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</si>
  <si>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</si>
  <si>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</si>
  <si>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</si>
  <si>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</si>
  <si>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</si>
  <si>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</si>
  <si>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</si>
  <si>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</si>
  <si>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</si>
  <si>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</si>
  <si>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</si>
  <si>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</si>
  <si>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</si>
  <si>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</si>
  <si>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</si>
  <si>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</si>
  <si>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</si>
  <si>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</si>
  <si>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</si>
  <si>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</si>
  <si>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</si>
  <si>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</si>
  <si>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</si>
  <si>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</si>
  <si>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</si>
  <si>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</si>
  <si>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</si>
  <si>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</si>
  <si>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</si>
  <si>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</si>
  <si>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</si>
  <si>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</si>
  <si>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</si>
  <si>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</si>
  <si>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</si>
  <si>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</si>
  <si>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</si>
  <si>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</si>
  <si>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</si>
  <si>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</si>
  <si>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</si>
  <si>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</si>
  <si>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</si>
  <si>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</si>
  <si>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</si>
  <si>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</si>
  <si>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</si>
  <si>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</si>
  <si>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</si>
  <si>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</si>
  <si>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</si>
  <si>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</si>
  <si>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</si>
  <si>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</si>
  <si>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</si>
  <si>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</si>
  <si>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</si>
  <si>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</si>
  <si>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</si>
  <si>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</si>
  <si>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</si>
  <si>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</si>
  <si>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</si>
  <si>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</si>
  <si>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</si>
  <si>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</si>
  <si>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</si>
  <si>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</si>
  <si>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</si>
  <si>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</si>
  <si>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</si>
  <si>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</si>
  <si>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</si>
  <si>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</si>
  <si>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</si>
  <si>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</si>
  <si>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</si>
  <si>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</si>
  <si>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</si>
  <si>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</si>
  <si>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</si>
  <si>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</si>
  <si>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</si>
  <si>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</si>
  <si>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</si>
  <si>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</si>
  <si>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</si>
  <si>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</si>
  <si>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</si>
  <si>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</si>
  <si>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</si>
  <si>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</si>
  <si>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</si>
  <si>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</si>
  <si>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</si>
  <si>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</si>
  <si>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</si>
  <si>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</si>
  <si>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</si>
  <si>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</si>
  <si>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</si>
  <si>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</si>
  <si>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</si>
  <si>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</si>
  <si>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</si>
  <si>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</si>
  <si>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</si>
  <si>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</si>
  <si>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</si>
  <si>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</si>
  <si>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</si>
  <si>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</si>
  <si>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</si>
  <si>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</si>
  <si>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</si>
  <si>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</si>
  <si>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</si>
  <si>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</si>
  <si>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</si>
  <si>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</si>
  <si>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</si>
  <si>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</si>
  <si>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</si>
  <si>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</si>
  <si>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</si>
  <si>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</si>
  <si>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</si>
  <si>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</si>
  <si>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</si>
  <si>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</si>
  <si>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</si>
  <si>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</si>
  <si>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</si>
  <si>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</si>
  <si>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</si>
  <si>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</si>
  <si>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</si>
  <si>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</si>
  <si>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</si>
  <si>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</si>
  <si>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</si>
  <si>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</si>
  <si>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</si>
  <si>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</si>
  <si>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</si>
  <si>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</si>
  <si>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</si>
  <si>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</si>
  <si>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</si>
  <si>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</si>
  <si>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</si>
  <si>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</si>
  <si>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</si>
  <si>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</si>
  <si>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</si>
  <si>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</si>
  <si>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</si>
  <si>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</si>
  <si>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</si>
  <si>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</si>
  <si>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</si>
  <si>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</si>
  <si>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</si>
  <si>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</si>
  <si>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</si>
  <si>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</si>
  <si>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</si>
  <si>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</si>
  <si>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</si>
  <si>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</si>
  <si>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</si>
  <si>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</si>
  <si>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</si>
  <si>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</si>
  <si>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</si>
  <si>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</si>
  <si>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</si>
  <si>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</si>
  <si>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</si>
  <si>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</si>
  <si>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</si>
  <si>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</si>
  <si>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</si>
  <si>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</si>
  <si>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</si>
  <si>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</si>
  <si>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</si>
  <si>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</si>
  <si>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</si>
  <si>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</si>
  <si>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</si>
  <si>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</si>
  <si>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</si>
  <si>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</si>
  <si>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</si>
  <si>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</si>
  <si>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</si>
  <si>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</si>
  <si>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</si>
  <si>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</si>
  <si>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</si>
  <si>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</si>
  <si>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</si>
  <si>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</si>
  <si>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</si>
  <si>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</si>
  <si>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</si>
  <si>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</si>
  <si>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</si>
  <si>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</si>
  <si>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</si>
  <si>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</si>
  <si>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</si>
  <si>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</si>
  <si>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</si>
  <si>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</si>
  <si>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</si>
  <si>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</si>
  <si>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</si>
  <si>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</si>
  <si>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</si>
  <si>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</si>
  <si>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</si>
  <si>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</si>
  <si>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</si>
  <si>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</si>
  <si>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</si>
  <si>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</si>
  <si>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</si>
  <si>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</si>
  <si>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</si>
  <si>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</si>
  <si>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</si>
  <si>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</si>
  <si>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</si>
  <si>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</si>
  <si>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</si>
  <si>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</si>
  <si>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</si>
  <si>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</si>
  <si>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</si>
  <si>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</si>
  <si>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</si>
  <si>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</si>
  <si>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</si>
  <si>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</si>
  <si>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</si>
  <si>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</si>
  <si>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</si>
  <si>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</si>
  <si>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</si>
  <si>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</si>
  <si>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</si>
  <si>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</si>
  <si>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</si>
  <si>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</si>
  <si>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</si>
  <si>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</si>
  <si>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</si>
  <si>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</si>
  <si>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</si>
  <si>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</si>
  <si>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</si>
  <si>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</si>
  <si>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</si>
  <si>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</si>
  <si>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</si>
  <si>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</si>
  <si>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</si>
  <si>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</si>
  <si>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</si>
  <si>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</si>
  <si>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</si>
  <si>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</si>
  <si>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</si>
  <si>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</si>
  <si>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</si>
  <si>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</si>
  <si>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</si>
  <si>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</si>
  <si>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</si>
  <si>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</si>
  <si>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</si>
  <si>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</si>
  <si>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</si>
  <si>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</si>
  <si>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</si>
  <si>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</si>
  <si>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</si>
  <si>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</si>
  <si>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</si>
  <si>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</si>
  <si>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</si>
  <si>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</si>
  <si>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</si>
  <si>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</si>
  <si>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</si>
  <si>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</si>
  <si>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</si>
  <si>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</si>
  <si>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</si>
  <si>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</si>
  <si>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</si>
  <si>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</si>
  <si>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</si>
  <si>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</si>
  <si>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</si>
  <si>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</si>
  <si>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</si>
  <si>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</si>
  <si>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</si>
  <si>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</si>
  <si>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</si>
  <si>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</si>
  <si>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</si>
  <si>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</si>
  <si>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</si>
  <si>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</si>
  <si>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</si>
  <si>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</si>
  <si>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</si>
  <si>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</si>
  <si>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</si>
  <si>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</si>
  <si>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</si>
  <si>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</si>
  <si>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</si>
  <si>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</si>
  <si>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</si>
  <si>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</si>
  <si>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</si>
  <si>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</si>
  <si>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</si>
  <si>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</si>
  <si>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</si>
  <si>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</si>
  <si>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</si>
  <si>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</si>
  <si>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</si>
  <si>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</si>
  <si>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</si>
  <si>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</si>
  <si>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</si>
  <si>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</si>
  <si>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</si>
  <si>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</si>
  <si>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</si>
  <si>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</si>
  <si>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</si>
  <si>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</si>
  <si>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</si>
  <si>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</si>
  <si>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</si>
  <si>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</si>
  <si>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</si>
  <si>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</si>
  <si>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</si>
  <si>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</si>
  <si>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</si>
  <si>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</si>
  <si>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</si>
  <si>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</si>
  <si>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</si>
  <si>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</si>
  <si>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</si>
  <si>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</si>
  <si>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</si>
  <si>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</si>
  <si>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</si>
  <si>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</si>
  <si>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</si>
  <si>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</si>
  <si>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</si>
  <si>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</si>
  <si>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</si>
  <si>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</si>
  <si>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</si>
  <si>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</si>
  <si>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</si>
  <si>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</si>
  <si>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</si>
  <si>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</si>
  <si>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</si>
  <si>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</si>
  <si>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</si>
  <si>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</si>
  <si>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</si>
  <si>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</si>
  <si>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</si>
  <si>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</si>
  <si>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</si>
  <si>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</si>
  <si>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</si>
  <si>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</si>
  <si>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</si>
  <si>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</si>
  <si>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</si>
  <si>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</si>
  <si>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</si>
  <si>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</si>
  <si>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</si>
  <si>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</si>
  <si>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</si>
  <si>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</si>
  <si>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</si>
  <si>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</si>
  <si>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</si>
  <si>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</si>
  <si>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</si>
  <si>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</si>
  <si>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</si>
  <si>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</si>
  <si>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</si>
  <si>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</si>
  <si>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</si>
  <si>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</si>
  <si>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</si>
  <si>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</si>
  <si>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</si>
  <si>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</si>
  <si>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</si>
  <si>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</si>
  <si>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</si>
  <si>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</si>
  <si>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</si>
  <si>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</si>
  <si>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</si>
  <si>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</si>
  <si>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</si>
  <si>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</si>
  <si>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</si>
  <si>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</si>
  <si>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</si>
  <si>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</si>
  <si>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</si>
  <si>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</si>
  <si>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</si>
  <si>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</si>
  <si>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</si>
  <si>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</si>
  <si>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</si>
  <si>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</si>
  <si>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</si>
  <si>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</si>
  <si>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</si>
  <si>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</si>
  <si>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</si>
  <si>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</si>
  <si>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</si>
  <si>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</si>
  <si>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</si>
  <si>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</si>
  <si>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</si>
  <si>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</si>
  <si>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</si>
  <si>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</si>
  <si>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</si>
  <si>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</si>
  <si>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</si>
  <si>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</si>
  <si>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</si>
  <si>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</si>
  <si>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</si>
  <si>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</si>
  <si>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</si>
  <si>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</si>
  <si>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</si>
  <si>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</si>
  <si>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</si>
  <si>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</si>
  <si>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</si>
  <si>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</si>
  <si>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</si>
  <si>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</si>
  <si>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</si>
  <si>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</si>
  <si>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</si>
  <si>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</si>
  <si>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</si>
  <si>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</si>
  <si>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</si>
  <si>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</si>
  <si>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</si>
  <si>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</si>
  <si>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</si>
  <si>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</si>
  <si>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</si>
  <si>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</si>
  <si>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</si>
  <si>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</si>
  <si>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</si>
  <si>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</si>
  <si>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</si>
  <si>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</si>
  <si>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</si>
  <si>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</si>
  <si>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</si>
  <si>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</si>
  <si>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</si>
  <si>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</si>
  <si>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</si>
  <si>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</si>
  <si>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</si>
  <si>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</si>
  <si>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</si>
  <si>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</si>
  <si>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</si>
  <si>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</si>
  <si>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</si>
  <si>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</si>
  <si>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</si>
  <si>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</si>
  <si>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</si>
  <si>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</si>
  <si>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</si>
  <si>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</si>
  <si>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</si>
  <si>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</si>
  <si>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</si>
  <si>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</si>
  <si>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</si>
  <si>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</si>
  <si>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</si>
  <si>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</si>
  <si>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</si>
  <si>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</si>
  <si>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</si>
  <si>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</si>
  <si>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</si>
  <si>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</si>
  <si>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</si>
  <si>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</si>
  <si>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</si>
  <si>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</si>
  <si>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</si>
  <si>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</si>
  <si>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</si>
  <si>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</si>
  <si>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</si>
  <si>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</si>
  <si>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</si>
  <si>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</si>
  <si>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</si>
  <si>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</si>
  <si>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</si>
  <si>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</si>
  <si>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</si>
  <si>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</si>
  <si>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</si>
  <si>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</si>
  <si>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</si>
  <si>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</si>
  <si>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</si>
  <si>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</si>
  <si>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</si>
  <si>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</si>
  <si>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</si>
  <si>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</si>
  <si>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</si>
  <si>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</si>
  <si>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</si>
  <si>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</si>
  <si>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</si>
  <si>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</si>
  <si>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</si>
  <si>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</si>
  <si>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</si>
  <si>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</si>
  <si>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</si>
  <si>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</si>
  <si>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</si>
  <si>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</si>
  <si>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</si>
  <si>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</si>
  <si>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</si>
  <si>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</si>
  <si>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</si>
  <si>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</si>
  <si>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</si>
  <si>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</si>
  <si>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</si>
  <si>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</si>
  <si>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</si>
  <si>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</si>
  <si>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</si>
  <si>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</si>
  <si>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</si>
  <si>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</si>
  <si>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</si>
  <si>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</si>
  <si>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</si>
  <si>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</si>
  <si>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</si>
  <si>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</si>
  <si>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</si>
  <si>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</si>
  <si>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</si>
  <si>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</si>
  <si>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</si>
  <si>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</si>
  <si>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</si>
  <si>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</si>
  <si>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</si>
  <si>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</si>
  <si>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</si>
  <si>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</si>
  <si>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</si>
  <si>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</si>
  <si>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</si>
  <si>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</si>
  <si>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</si>
  <si>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</si>
  <si>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</si>
  <si>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</si>
  <si>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</si>
  <si>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</si>
  <si>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</si>
  <si>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</si>
  <si>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</si>
  <si>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</si>
  <si>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</si>
  <si>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</si>
  <si>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</si>
  <si>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</si>
  <si>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</si>
  <si>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</si>
  <si>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</si>
  <si>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</si>
  <si>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</si>
  <si>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</si>
  <si>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</si>
  <si>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</si>
  <si>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</si>
  <si>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</si>
  <si>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</si>
  <si>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</si>
  <si>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</si>
  <si>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</si>
  <si>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</si>
  <si>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</si>
  <si>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</si>
  <si>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</si>
  <si>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</si>
  <si>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</si>
  <si>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</si>
  <si>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</si>
  <si>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</si>
  <si>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</si>
  <si>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</si>
  <si>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</si>
  <si>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</si>
  <si>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</si>
  <si>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</si>
  <si>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</si>
  <si>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</si>
  <si>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</si>
  <si>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</si>
  <si>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</si>
  <si>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</si>
  <si>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</si>
  <si>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</si>
  <si>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</si>
  <si>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</si>
  <si>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</si>
  <si>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</si>
  <si>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</si>
  <si>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</si>
  <si>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</si>
  <si>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</si>
  <si>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</si>
  <si>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</si>
  <si>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</si>
  <si>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</si>
  <si>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</si>
  <si>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</si>
  <si>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</si>
  <si>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</si>
  <si>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</si>
  <si>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</si>
  <si>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</si>
  <si>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</si>
  <si>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</si>
  <si>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</si>
  <si>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</si>
  <si>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</si>
  <si>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</si>
  <si>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</si>
  <si>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</si>
  <si>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</si>
  <si>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</si>
  <si>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</si>
  <si>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</si>
  <si>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</si>
  <si>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</si>
  <si>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</si>
  <si>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</si>
  <si>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</si>
  <si>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</si>
  <si>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</si>
  <si>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</si>
  <si>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</si>
  <si>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</si>
  <si>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</si>
  <si>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</si>
  <si>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</si>
  <si>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</si>
  <si>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</si>
  <si>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</si>
  <si>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</si>
  <si>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</si>
  <si>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</si>
  <si>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</si>
  <si>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</si>
  <si>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</si>
  <si>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</si>
  <si>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</si>
  <si>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</si>
  <si>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</si>
  <si>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</si>
  <si>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</si>
  <si>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</si>
  <si>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</si>
  <si>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</si>
  <si>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</si>
  <si>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</si>
  <si>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</si>
  <si>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</si>
  <si>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</si>
  <si>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</si>
  <si>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</si>
  <si>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</si>
  <si>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</si>
  <si>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</si>
  <si>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</si>
  <si>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</si>
  <si>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</si>
  <si>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</si>
  <si>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</si>
  <si>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</si>
  <si>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</si>
  <si>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</si>
  <si>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</si>
  <si>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</si>
  <si>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</si>
  <si>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</si>
  <si>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</si>
  <si>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</si>
  <si>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</si>
  <si>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</si>
  <si>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</si>
  <si>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</si>
  <si>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</si>
  <si>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</si>
  <si>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</si>
  <si>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</si>
  <si>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</si>
  <si>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</si>
  <si>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</si>
  <si>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</si>
  <si>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</si>
  <si>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</si>
  <si>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</si>
  <si>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</si>
  <si>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</si>
  <si>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</si>
  <si>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</si>
  <si>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</si>
  <si>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</si>
  <si>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</si>
  <si>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</si>
  <si>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</si>
  <si>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</si>
  <si>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</si>
  <si>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</si>
  <si>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</si>
  <si>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</si>
  <si>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</si>
  <si>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</si>
  <si>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</si>
  <si>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</si>
  <si>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</si>
  <si>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</si>
  <si>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</si>
  <si>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</si>
  <si>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</si>
  <si>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</si>
  <si>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</si>
  <si>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</si>
  <si>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</si>
  <si>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</si>
  <si>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</si>
  <si>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</si>
  <si>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</si>
  <si>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</si>
  <si>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</si>
  <si>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</si>
  <si>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</si>
  <si>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</si>
  <si>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</si>
  <si>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</si>
  <si>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</si>
  <si>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</si>
  <si>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</si>
  <si>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</si>
  <si>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</si>
  <si>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</si>
  <si>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</si>
  <si>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</si>
  <si>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</si>
  <si>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</si>
  <si>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</si>
  <si>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</si>
  <si>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</si>
  <si>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</si>
  <si>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</si>
  <si>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</si>
  <si>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</si>
  <si>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</si>
  <si>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</si>
  <si>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</si>
  <si>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</si>
  <si>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</si>
  <si>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</si>
  <si>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</si>
  <si>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</si>
  <si>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</si>
  <si>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</si>
  <si>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</si>
  <si>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</si>
  <si>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</si>
  <si>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</si>
  <si>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</si>
  <si>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</si>
  <si>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</si>
  <si>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</si>
  <si>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</si>
  <si>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</si>
  <si>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</si>
  <si>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</si>
  <si>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</si>
  <si>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</si>
  <si>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</si>
  <si>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</si>
  <si>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</si>
  <si>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</si>
  <si>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</si>
  <si>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</si>
  <si>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</si>
  <si>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</si>
  <si>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</si>
  <si>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</si>
  <si>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</si>
  <si>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</si>
  <si>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</si>
  <si>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</si>
  <si>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</si>
  <si>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</si>
  <si>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</si>
  <si>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</si>
  <si>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</si>
  <si>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</si>
  <si>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</si>
  <si>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</si>
  <si>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</si>
  <si>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</si>
  <si>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</si>
  <si>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</si>
  <si>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</si>
  <si>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</si>
  <si>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</si>
  <si>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</si>
  <si>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</si>
  <si>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</si>
  <si>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</si>
  <si>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</si>
  <si>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</si>
  <si>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</si>
  <si>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</si>
  <si>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</si>
  <si>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</si>
  <si>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</si>
  <si>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</si>
  <si>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</si>
  <si>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</si>
  <si>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</si>
  <si>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</si>
  <si>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</si>
  <si>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</si>
  <si>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</si>
  <si>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</si>
  <si>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</si>
  <si>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</si>
  <si>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</si>
  <si>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</si>
  <si>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</si>
  <si>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</si>
  <si>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</si>
  <si>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</si>
  <si>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</si>
  <si>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</si>
  <si>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</si>
  <si>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</si>
  <si>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</si>
  <si>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</si>
  <si>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</si>
  <si>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</si>
  <si>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</si>
  <si>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</si>
  <si>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</si>
  <si>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</si>
  <si>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</si>
  <si>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</si>
  <si>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</si>
  <si>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</si>
  <si>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</si>
  <si>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</si>
  <si>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</si>
  <si>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</si>
  <si>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</si>
  <si>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</si>
  <si>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</si>
  <si>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</si>
  <si>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</si>
  <si>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</si>
  <si>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</si>
  <si>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</si>
  <si>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</si>
  <si>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</si>
  <si>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</si>
  <si>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</si>
  <si>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</si>
  <si>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</si>
  <si>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</si>
  <si>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</si>
  <si>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</si>
  <si>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</si>
  <si>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</si>
  <si>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</si>
  <si>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</si>
  <si>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</si>
  <si>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</si>
  <si>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</si>
  <si>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</si>
  <si>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</si>
  <si>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</si>
  <si>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</si>
  <si>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</si>
  <si>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</si>
  <si>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</si>
  <si>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</si>
  <si>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</si>
  <si>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</si>
  <si>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</si>
  <si>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</si>
  <si>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</si>
  <si>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</si>
  <si>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</si>
  <si>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</si>
  <si>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</si>
  <si>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</si>
  <si>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</si>
  <si>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</si>
  <si>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</si>
  <si>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</si>
  <si>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</si>
  <si>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</si>
  <si>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</si>
  <si>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</si>
  <si>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</si>
  <si>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</si>
  <si>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</si>
  <si>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</si>
  <si>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</si>
  <si>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</si>
  <si>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</si>
  <si>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</si>
  <si>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</si>
  <si>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</si>
  <si>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</si>
  <si>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</si>
  <si>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</si>
  <si>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</si>
  <si>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</si>
  <si>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</si>
  <si>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</si>
  <si>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</si>
  <si>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</si>
  <si>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</si>
  <si>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</si>
  <si>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</si>
  <si>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</si>
  <si>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</si>
  <si>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</si>
  <si>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</si>
  <si>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</si>
  <si>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</si>
  <si>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</si>
  <si>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</si>
  <si>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</si>
  <si>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</si>
  <si>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</si>
  <si>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</si>
  <si>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</si>
  <si>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</si>
  <si>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</si>
  <si>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</si>
  <si>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</si>
  <si>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</si>
  <si>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</si>
  <si>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</si>
  <si>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</si>
  <si>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</si>
  <si>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</si>
  <si>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</si>
  <si>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</si>
  <si>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</si>
  <si>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</si>
  <si>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</si>
  <si>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</si>
  <si>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</si>
  <si>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</si>
  <si>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</si>
  <si>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</si>
  <si>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</si>
  <si>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</si>
  <si>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</si>
  <si>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</si>
  <si>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</si>
  <si>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</si>
  <si>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</si>
  <si>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</si>
  <si>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</si>
  <si>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</si>
  <si>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</si>
  <si>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</si>
  <si>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</si>
  <si>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</si>
  <si>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</si>
  <si>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</si>
  <si>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</si>
  <si>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</si>
  <si>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</si>
  <si>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</si>
  <si>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</si>
  <si>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</si>
  <si>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</si>
  <si>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</si>
  <si>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</si>
  <si>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</si>
  <si>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</si>
  <si>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</si>
  <si>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</si>
  <si>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</si>
  <si>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</si>
  <si>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</si>
  <si>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</si>
  <si>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</si>
  <si>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</si>
  <si>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</si>
  <si>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</si>
  <si>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</si>
  <si>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</si>
  <si>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</si>
  <si>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</si>
  <si>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</si>
  <si>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</si>
  <si>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</si>
  <si>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</si>
  <si>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</si>
  <si>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</si>
  <si>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</si>
  <si>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</si>
  <si>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</si>
  <si>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</si>
  <si>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</si>
  <si>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</si>
  <si>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</si>
  <si>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</si>
  <si>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</si>
  <si>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</si>
  <si>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</si>
  <si>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</si>
  <si>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</si>
  <si>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</si>
  <si>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</si>
  <si>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</si>
  <si>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</si>
  <si>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</si>
  <si>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</si>
  <si>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</si>
  <si>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</si>
  <si>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</si>
  <si>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</si>
  <si>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</si>
  <si>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</si>
  <si>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</si>
  <si>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</si>
  <si>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</si>
  <si>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</si>
  <si>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</si>
  <si>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</si>
  <si>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</si>
  <si>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</si>
  <si>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</si>
  <si>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</si>
  <si>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</si>
  <si>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</si>
  <si>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</si>
  <si>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</si>
  <si>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</si>
  <si>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</si>
  <si>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</si>
  <si>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</si>
  <si>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</si>
  <si>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</si>
  <si>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</si>
  <si>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</si>
  <si>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</si>
  <si>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</si>
  <si>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</si>
  <si>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</si>
  <si>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</si>
  <si>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</si>
  <si>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</si>
  <si>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</si>
  <si>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</si>
  <si>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</si>
  <si>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</si>
  <si>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</si>
  <si>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</si>
  <si>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</si>
  <si>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</si>
  <si>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</si>
  <si>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</si>
  <si>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</si>
  <si>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</si>
  <si>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</si>
  <si>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</si>
  <si>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</si>
  <si>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</si>
  <si>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</si>
  <si>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</si>
  <si>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</si>
  <si>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</si>
  <si>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</si>
  <si>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</si>
  <si>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</si>
  <si>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</si>
  <si>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</si>
  <si>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</si>
  <si>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</si>
  <si>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</si>
  <si>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</si>
  <si>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</si>
  <si>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</si>
  <si>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</si>
  <si>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</si>
  <si>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</si>
  <si>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</si>
  <si>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</si>
  <si>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</si>
  <si>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</si>
  <si>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</si>
  <si>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</si>
  <si>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</si>
  <si>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</si>
  <si>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</si>
  <si>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</si>
  <si>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</si>
  <si>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</si>
  <si>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</si>
  <si>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</si>
  <si>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</si>
  <si>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</si>
  <si>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</si>
  <si>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</si>
  <si>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</si>
  <si>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</si>
  <si>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</si>
  <si>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</si>
  <si>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</si>
  <si>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</si>
  <si>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</si>
  <si>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</si>
  <si>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</si>
  <si>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</si>
  <si>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</si>
  <si>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</si>
  <si>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</si>
  <si>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</si>
  <si>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</si>
  <si>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</si>
  <si>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</si>
  <si>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</si>
  <si>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</si>
  <si>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</si>
  <si>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</si>
  <si>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</si>
  <si>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</si>
  <si>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</si>
  <si>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</si>
  <si>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</si>
  <si>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</si>
  <si>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</si>
  <si>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</si>
  <si>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</si>
  <si>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</si>
  <si>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</si>
  <si>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</si>
  <si>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</si>
  <si>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</si>
  <si>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</si>
  <si>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</si>
  <si>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</si>
  <si>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</si>
  <si>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</si>
  <si>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</si>
  <si>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</si>
  <si>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</si>
  <si>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</si>
  <si>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</si>
  <si>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</si>
  <si>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</si>
  <si>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</si>
  <si>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</si>
  <si>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</si>
  <si>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</si>
  <si>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</si>
  <si>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</si>
  <si>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</si>
  <si>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</si>
  <si>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</si>
  <si>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</si>
  <si>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</si>
  <si>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</si>
  <si>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</si>
  <si>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</si>
  <si>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</si>
  <si>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</si>
  <si>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</si>
  <si>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</si>
  <si>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</si>
  <si>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</si>
  <si>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</si>
  <si>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</si>
  <si>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</si>
  <si>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</si>
  <si>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</si>
  <si>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</si>
  <si>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</si>
  <si>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</si>
  <si>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</si>
  <si>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</si>
  <si>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</si>
  <si>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</si>
  <si>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</si>
  <si>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</si>
  <si>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</si>
  <si>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</si>
  <si>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</si>
  <si>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</si>
  <si>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</si>
  <si>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</si>
  <si>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</si>
  <si>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</si>
  <si>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</si>
  <si>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</si>
  <si>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</si>
  <si>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</si>
  <si>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</si>
  <si>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</si>
  <si>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</si>
  <si>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</si>
  <si>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</si>
  <si>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</si>
  <si>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</si>
  <si>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</si>
  <si>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</si>
  <si>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</si>
  <si>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</si>
  <si>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</si>
  <si>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</si>
  <si>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</si>
  <si>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</si>
  <si>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</si>
  <si>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</si>
  <si>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</si>
  <si>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</si>
  <si>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</si>
  <si>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</si>
  <si>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</si>
  <si>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</si>
  <si>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</si>
  <si>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</si>
  <si>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</si>
  <si>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</si>
  <si>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</si>
  <si>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</si>
  <si>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</si>
  <si>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</si>
  <si>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</si>
  <si>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</si>
  <si>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</si>
  <si>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</si>
  <si>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</si>
  <si>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</si>
  <si>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</si>
  <si>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</si>
  <si>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</si>
  <si>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</si>
  <si>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</si>
  <si>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</si>
  <si>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</si>
  <si>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</si>
  <si>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</si>
  <si>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</si>
  <si>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</si>
  <si>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</si>
  <si>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</si>
  <si>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</si>
  <si>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</si>
  <si>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</si>
  <si>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</si>
  <si>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</si>
  <si>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</si>
  <si>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</si>
  <si>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</si>
  <si>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</si>
  <si>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</si>
  <si>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</si>
  <si>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</si>
  <si>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</si>
  <si>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</si>
  <si>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</si>
  <si>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</si>
  <si>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</si>
  <si>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</si>
  <si>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</si>
  <si>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</si>
  <si>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</si>
  <si>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</si>
  <si>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</si>
  <si>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</si>
  <si>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</si>
  <si>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</si>
  <si>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</si>
  <si>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</si>
  <si>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</si>
  <si>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</si>
  <si>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</si>
  <si>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</si>
  <si>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</si>
  <si>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</si>
  <si>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</si>
  <si>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</si>
  <si>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</si>
  <si>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</si>
  <si>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</si>
  <si>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</si>
  <si>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</si>
  <si>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</si>
  <si>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</si>
  <si>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</si>
  <si>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</si>
  <si>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</si>
  <si>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</si>
  <si>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</si>
  <si>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</si>
  <si>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</si>
  <si>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</si>
  <si>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</si>
  <si>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</si>
  <si>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</si>
  <si>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</si>
  <si>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</si>
  <si>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</si>
  <si>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</si>
  <si>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</si>
  <si>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</si>
  <si>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</si>
  <si>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</si>
  <si>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</si>
  <si>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</si>
  <si>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</si>
  <si>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</si>
  <si>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</si>
  <si>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</si>
  <si>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</si>
  <si>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</si>
  <si>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</si>
  <si>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</si>
  <si>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</si>
  <si>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</si>
  <si>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</si>
  <si>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</si>
  <si>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</si>
  <si>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</si>
  <si>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</si>
  <si>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</si>
  <si>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</si>
  <si>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</si>
  <si>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</si>
  <si>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</si>
  <si>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</si>
  <si>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</si>
  <si>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</si>
  <si>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</si>
  <si>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</si>
  <si>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</si>
  <si>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</si>
  <si>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</si>
  <si>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</si>
  <si>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</si>
  <si>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</si>
  <si>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</si>
  <si>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</si>
  <si>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</si>
  <si>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</si>
  <si>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</si>
  <si>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</si>
  <si>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</si>
  <si>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</si>
  <si>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</si>
  <si>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</si>
  <si>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</si>
  <si>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</si>
  <si>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</si>
  <si>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</si>
  <si>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</si>
  <si>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</si>
  <si>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</si>
  <si>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</si>
  <si>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</si>
  <si>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</si>
  <si>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</si>
  <si>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</si>
  <si>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</si>
  <si>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</si>
  <si>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</si>
  <si>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</si>
  <si>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</si>
  <si>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</si>
  <si>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</si>
  <si>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</si>
  <si>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</si>
  <si>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</si>
  <si>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</si>
  <si>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</si>
  <si>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</si>
  <si>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</si>
  <si>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</si>
  <si>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</si>
  <si>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</si>
  <si>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</si>
  <si>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</si>
  <si>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</si>
  <si>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</si>
  <si>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</si>
  <si>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</si>
  <si>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</si>
  <si>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</si>
  <si>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</si>
  <si>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</si>
  <si>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</si>
  <si>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</si>
  <si>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</si>
  <si>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</si>
  <si>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</si>
  <si>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</si>
  <si>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</si>
  <si>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</si>
  <si>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</si>
  <si>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</si>
  <si>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</si>
  <si>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</si>
  <si>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</si>
  <si>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</si>
  <si>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</si>
  <si>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</si>
  <si>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</si>
  <si>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</si>
  <si>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</si>
  <si>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</si>
  <si>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</si>
  <si>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</si>
  <si>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</si>
  <si>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</si>
  <si>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</si>
  <si>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</si>
  <si>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</si>
  <si>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</si>
  <si>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</si>
  <si>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</si>
  <si>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</si>
  <si>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</si>
  <si>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</si>
  <si>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</si>
  <si>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</si>
  <si>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</si>
  <si>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</si>
  <si>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</si>
  <si>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</si>
  <si>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</si>
  <si>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</si>
  <si>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</si>
  <si>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</si>
  <si>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</si>
  <si>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</si>
  <si>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</si>
  <si>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</si>
  <si>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</si>
  <si>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</si>
  <si>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</si>
  <si>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</si>
  <si>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</si>
  <si>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</si>
  <si>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</si>
  <si>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</si>
  <si>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</si>
  <si>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</si>
  <si>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</si>
  <si>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</si>
  <si>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</si>
  <si>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</si>
  <si>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</si>
  <si>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</si>
  <si>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</si>
  <si>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</si>
  <si>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</si>
  <si>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</si>
  <si>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</si>
  <si>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</si>
  <si>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</si>
  <si>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</si>
  <si>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</si>
  <si>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</si>
  <si>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</si>
  <si>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</si>
  <si>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</si>
  <si>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</si>
  <si>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</si>
  <si>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</si>
  <si>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</si>
  <si>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</si>
  <si>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</si>
  <si>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</si>
  <si>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</si>
  <si>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</si>
  <si>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</si>
  <si>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</si>
  <si>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</si>
  <si>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</si>
  <si>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</si>
  <si>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</si>
  <si>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</si>
  <si>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</si>
  <si>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</si>
  <si>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</si>
  <si>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</si>
  <si>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</si>
  <si>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</si>
  <si>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</si>
  <si>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</si>
  <si>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</si>
  <si>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</si>
  <si>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</si>
  <si>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</si>
  <si>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</si>
  <si>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</si>
  <si>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</si>
  <si>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</si>
  <si>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</si>
  <si>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</si>
  <si>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</si>
  <si>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</si>
  <si>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</si>
  <si>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</si>
  <si>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</si>
  <si>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</si>
  <si>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</si>
  <si>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</si>
  <si>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</si>
  <si>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</si>
  <si>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</si>
  <si>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</si>
  <si>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</si>
  <si>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</si>
  <si>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</si>
  <si>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</si>
  <si>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</si>
  <si>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</si>
  <si>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</si>
  <si>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</si>
  <si>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</si>
  <si>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</si>
  <si>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</si>
  <si>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</si>
  <si>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</si>
  <si>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</si>
  <si>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</si>
  <si>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</si>
  <si>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</si>
  <si>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</si>
  <si>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</si>
  <si>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</si>
  <si>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</si>
  <si>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</si>
  <si>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</si>
  <si>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</si>
  <si>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</si>
  <si>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</si>
  <si>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</si>
  <si>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</si>
  <si>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</si>
  <si>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</si>
  <si>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</si>
  <si>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</si>
  <si>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</si>
  <si>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</si>
  <si>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</si>
  <si>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</si>
  <si>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</si>
  <si>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</si>
  <si>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</si>
  <si>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</si>
  <si>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</si>
  <si>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</si>
  <si>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</si>
  <si>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</si>
  <si>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</si>
  <si>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</si>
  <si>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</si>
  <si>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</si>
  <si>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</si>
  <si>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</si>
  <si>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</si>
  <si>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</si>
  <si>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</si>
  <si>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</si>
  <si>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</si>
  <si>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</si>
  <si>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</si>
  <si>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</si>
  <si>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</si>
  <si>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</si>
  <si>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</si>
  <si>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</si>
  <si>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</si>
  <si>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</si>
  <si>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</si>
  <si>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</si>
  <si>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</si>
  <si>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</si>
  <si>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</si>
  <si>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</si>
  <si>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</si>
  <si>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</si>
  <si>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</si>
  <si>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</si>
  <si>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</si>
  <si>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</si>
  <si>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</si>
  <si>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</si>
  <si>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</si>
  <si>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</si>
  <si>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</si>
  <si>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</si>
  <si>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</si>
  <si>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</si>
  <si>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</si>
  <si>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</si>
  <si>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</si>
  <si>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</si>
  <si>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</si>
  <si>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</si>
  <si>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</si>
  <si>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</si>
  <si>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</si>
  <si>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</si>
  <si>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</si>
  <si>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</si>
  <si>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</si>
  <si>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</si>
  <si>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</si>
  <si>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</si>
  <si>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</si>
  <si>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</si>
  <si>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</si>
  <si>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</si>
  <si>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</si>
  <si>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</si>
  <si>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</si>
  <si>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</si>
  <si>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</si>
  <si>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</si>
  <si>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</si>
  <si>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</si>
  <si>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</si>
  <si>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</si>
  <si>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</si>
  <si>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</si>
  <si>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</si>
  <si>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</si>
  <si>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</si>
  <si>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</si>
  <si>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</si>
  <si>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</si>
  <si>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</si>
  <si>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</si>
  <si>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</si>
  <si>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</si>
  <si>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</si>
  <si>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</si>
  <si>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</si>
  <si>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</si>
  <si>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</si>
  <si>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</si>
  <si>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</si>
  <si>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</si>
  <si>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</si>
  <si>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</si>
  <si>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</si>
  <si>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</si>
  <si>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</si>
  <si>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</si>
  <si>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</si>
  <si>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</si>
  <si>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</si>
  <si>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</si>
  <si>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</si>
  <si>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</si>
  <si>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</si>
  <si>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</si>
  <si>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</si>
  <si>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</si>
  <si>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</si>
  <si>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</si>
  <si>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</si>
  <si>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</si>
  <si>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</si>
  <si>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</si>
  <si>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</si>
  <si>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</si>
  <si>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</si>
  <si>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</si>
  <si>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</si>
  <si>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</si>
  <si>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</si>
  <si>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</si>
  <si>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</si>
  <si>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</si>
  <si>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</si>
  <si>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</si>
  <si>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</si>
  <si>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</si>
  <si>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</si>
  <si>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</si>
  <si>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</si>
  <si>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</si>
  <si>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</si>
  <si>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</si>
  <si>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</si>
  <si>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</si>
  <si>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</si>
  <si>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</si>
  <si>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</si>
  <si>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</si>
  <si>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</si>
  <si>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</si>
  <si>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</si>
  <si>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</si>
  <si>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</si>
  <si>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</si>
  <si>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</si>
  <si>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</si>
  <si>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</si>
  <si>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</si>
  <si>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</si>
  <si>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</si>
  <si>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</si>
  <si>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</si>
  <si>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</si>
  <si>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</si>
  <si>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</si>
  <si>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</si>
  <si>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</si>
  <si>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</si>
  <si>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</si>
  <si>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</si>
  <si>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</si>
  <si>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</si>
  <si>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</si>
  <si>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</si>
  <si>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</si>
  <si>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</si>
  <si>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</si>
  <si>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</si>
  <si>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</si>
  <si>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</si>
  <si>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</si>
  <si>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</si>
  <si>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</si>
  <si>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</si>
  <si>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</si>
  <si>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</si>
  <si>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</si>
  <si>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</si>
  <si>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</si>
  <si>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</si>
  <si>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</si>
  <si>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</si>
  <si>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</si>
  <si>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</si>
  <si>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</si>
  <si>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</si>
  <si>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</si>
  <si>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</si>
  <si>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</si>
  <si>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</si>
  <si>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</si>
  <si>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</si>
  <si>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</si>
  <si>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</si>
  <si>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</si>
  <si>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</si>
  <si>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</si>
  <si>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</si>
  <si>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</si>
  <si>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</si>
  <si>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</si>
  <si>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</si>
  <si>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</si>
  <si>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</si>
  <si>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</si>
  <si>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</si>
  <si>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</si>
  <si>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</si>
  <si>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</si>
  <si>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</si>
  <si>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</si>
  <si>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</si>
  <si>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</si>
  <si>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</si>
  <si>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</si>
  <si>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</si>
  <si>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</si>
  <si>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</si>
  <si>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</si>
  <si>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</si>
  <si>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</si>
  <si>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</si>
  <si>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</si>
  <si>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</si>
  <si>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</si>
  <si>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</si>
  <si>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</si>
  <si>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</si>
  <si>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</si>
  <si>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</si>
  <si>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</si>
  <si>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</si>
  <si>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</si>
  <si>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</si>
  <si>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</si>
  <si>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</si>
  <si>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</si>
  <si>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</si>
  <si>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</si>
  <si>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</si>
  <si>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</si>
  <si>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</si>
  <si>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</si>
  <si>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</si>
  <si>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</si>
  <si>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</si>
  <si>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</si>
  <si>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</si>
  <si>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</si>
  <si>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</si>
  <si>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</si>
  <si>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</si>
  <si>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</si>
  <si>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</si>
  <si>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</si>
  <si>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</si>
  <si>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</si>
  <si>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</si>
  <si>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</si>
  <si>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</si>
  <si>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</si>
  <si>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</si>
  <si>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</si>
  <si>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</si>
  <si>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</si>
  <si>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</si>
  <si>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</si>
  <si>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</si>
  <si>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</si>
  <si>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</si>
  <si>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</si>
  <si>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</si>
  <si>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</si>
  <si>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</si>
  <si>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</si>
  <si>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</si>
  <si>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</si>
  <si>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</si>
  <si>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</si>
  <si>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</si>
  <si>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</si>
  <si>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</si>
  <si>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</si>
  <si>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</si>
  <si>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</si>
  <si>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</si>
  <si>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</si>
  <si>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</si>
  <si>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</si>
  <si>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</si>
  <si>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</si>
  <si>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</si>
  <si>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</si>
  <si>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</si>
  <si>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</si>
  <si>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</si>
  <si>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</si>
  <si>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</si>
  <si>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</si>
  <si>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</si>
  <si>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</si>
  <si>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</si>
  <si>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</si>
  <si>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</si>
  <si>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</si>
  <si>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</si>
  <si>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</si>
  <si>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</si>
  <si>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</si>
  <si>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</si>
  <si>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</si>
  <si>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</si>
  <si>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</si>
  <si>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</si>
  <si>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</si>
  <si>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</si>
  <si>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</si>
  <si>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</si>
  <si>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</si>
  <si>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</si>
  <si>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</si>
  <si>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</si>
  <si>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</si>
  <si>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</si>
  <si>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</si>
  <si>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</si>
  <si>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</si>
  <si>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</si>
  <si>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</si>
  <si>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</si>
  <si>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</si>
  <si>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</si>
  <si>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</si>
  <si>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</si>
  <si>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</si>
  <si>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</si>
  <si>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</si>
  <si>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</si>
  <si>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</si>
  <si>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</si>
  <si>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</si>
  <si>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</si>
  <si>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</si>
  <si>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</si>
  <si>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</si>
  <si>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</si>
  <si>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</si>
  <si>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</si>
  <si>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</si>
  <si>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</si>
  <si>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</si>
  <si>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</si>
  <si>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</si>
  <si>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</si>
  <si>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</si>
  <si>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</si>
  <si>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</si>
  <si>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</si>
  <si>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</si>
  <si>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</si>
  <si>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</si>
  <si>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</si>
  <si>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</si>
  <si>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</si>
  <si>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</si>
  <si>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</si>
  <si>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</si>
  <si>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</si>
  <si>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</si>
  <si>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</si>
  <si>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</si>
  <si>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</si>
  <si>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</si>
  <si>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</si>
  <si>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</si>
  <si>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</si>
  <si>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</si>
  <si>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</si>
  <si>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</si>
  <si>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</si>
  <si>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</si>
  <si>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</si>
  <si>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</si>
  <si>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</si>
  <si>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</si>
  <si>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</si>
  <si>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</si>
  <si>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</si>
  <si>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</si>
  <si>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</si>
  <si>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</si>
  <si>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</si>
  <si>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</si>
  <si>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</si>
  <si>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</si>
  <si>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</si>
  <si>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</si>
  <si>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</si>
  <si>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</si>
  <si>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</si>
  <si>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</si>
  <si>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</si>
  <si>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</si>
  <si>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</si>
  <si>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</si>
  <si>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</si>
  <si>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</si>
  <si>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</si>
  <si>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</si>
  <si>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</si>
  <si>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</si>
  <si>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</si>
  <si>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</si>
  <si>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</si>
  <si>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</si>
  <si>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</si>
  <si>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</si>
  <si>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</si>
  <si>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</si>
  <si>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</si>
  <si>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</si>
  <si>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</si>
  <si>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</si>
  <si>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</si>
  <si>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</si>
  <si>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</si>
  <si>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</si>
  <si>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</si>
  <si>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</si>
  <si>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</si>
  <si>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</si>
  <si>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</si>
  <si>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</si>
  <si>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</si>
  <si>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</si>
  <si>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</si>
  <si>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</si>
  <si>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</si>
  <si>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</si>
  <si>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</si>
  <si>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</si>
  <si>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</si>
  <si>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</si>
  <si>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</si>
  <si>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</si>
  <si>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</si>
  <si>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</si>
  <si>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</si>
  <si>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</si>
  <si>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</si>
  <si>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</si>
  <si>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</si>
  <si>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</si>
  <si>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</si>
  <si>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</si>
  <si>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</si>
  <si>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</si>
  <si>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</si>
  <si>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</si>
  <si>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</si>
  <si>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</si>
  <si>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</si>
  <si>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</si>
  <si>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</si>
  <si>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</si>
  <si>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</si>
  <si>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</si>
  <si>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</si>
  <si>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</si>
  <si>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</si>
  <si>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</si>
  <si>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</si>
  <si>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</si>
  <si>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</si>
  <si>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</si>
  <si>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</si>
  <si>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</si>
  <si>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</si>
  <si>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</si>
  <si>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</si>
  <si>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</si>
  <si>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</si>
  <si>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</si>
  <si>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</si>
  <si>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</si>
  <si>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</si>
  <si>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</si>
  <si>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</si>
  <si>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</si>
  <si>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</si>
  <si>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</si>
  <si>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</si>
  <si>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</si>
  <si>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</si>
  <si>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</si>
  <si>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</si>
  <si>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</si>
  <si>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</si>
  <si>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</si>
  <si>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</si>
  <si>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</si>
  <si>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</si>
  <si>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</si>
  <si>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</si>
  <si>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</si>
  <si>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</si>
  <si>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</si>
  <si>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</si>
  <si>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</si>
  <si>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</si>
  <si>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</si>
  <si>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</si>
  <si>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</si>
  <si>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</si>
  <si>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</si>
  <si>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</si>
  <si>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</si>
  <si>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</si>
  <si>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</si>
  <si>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</si>
  <si>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</si>
  <si>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</si>
  <si>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</si>
  <si>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</si>
  <si>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</si>
  <si>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</si>
  <si>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</si>
  <si>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</si>
  <si>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</si>
  <si>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</si>
  <si>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</si>
  <si>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</si>
  <si>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</si>
  <si>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</si>
  <si>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</si>
  <si>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</si>
  <si>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</si>
  <si>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</si>
  <si>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</si>
  <si>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</si>
  <si>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</si>
  <si>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</si>
  <si>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</si>
  <si>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</si>
  <si>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</si>
  <si>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</si>
  <si>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</si>
  <si>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</si>
  <si>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</si>
  <si>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</si>
  <si>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</si>
  <si>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</si>
  <si>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</si>
  <si>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</si>
  <si>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</si>
  <si>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</si>
  <si>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</si>
  <si>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</si>
  <si>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</si>
  <si>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</si>
  <si>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</si>
  <si>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</si>
  <si>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</si>
  <si>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</si>
  <si>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</si>
  <si>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</si>
  <si>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</si>
  <si>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</si>
  <si>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</si>
  <si>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</si>
  <si>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</si>
  <si>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</si>
  <si>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</si>
  <si>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</si>
  <si>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</si>
  <si>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</si>
  <si>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</si>
  <si>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</si>
  <si>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</si>
  <si>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</si>
  <si>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</si>
  <si>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</si>
  <si>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</si>
  <si>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</si>
  <si>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</si>
  <si>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</si>
  <si>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</si>
  <si>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</si>
  <si>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</si>
  <si>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</si>
  <si>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</si>
  <si>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</si>
  <si>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</si>
  <si>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</si>
  <si>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</si>
  <si>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</si>
  <si>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</si>
  <si>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</si>
  <si>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</si>
  <si>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</si>
  <si>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</si>
  <si>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</si>
  <si>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</si>
  <si>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</si>
  <si>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</si>
  <si>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</si>
  <si>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</si>
  <si>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</si>
  <si>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</si>
  <si>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</si>
  <si>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</si>
  <si>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</si>
  <si>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</si>
  <si>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</si>
  <si>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</si>
  <si>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</si>
  <si>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</si>
  <si>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</si>
  <si>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</si>
  <si>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</si>
  <si>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</si>
  <si>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</si>
  <si>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</si>
  <si>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</si>
  <si>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</si>
  <si>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</si>
  <si>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</si>
  <si>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</si>
  <si>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</si>
  <si>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</si>
  <si>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</si>
  <si>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</si>
  <si>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</si>
  <si>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</si>
  <si>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</si>
  <si>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</si>
  <si>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</si>
  <si>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</si>
  <si>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</si>
  <si>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</si>
  <si>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</si>
  <si>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</si>
  <si>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</si>
  <si>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</si>
  <si>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</si>
  <si>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</si>
  <si>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</si>
  <si>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</si>
  <si>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</si>
  <si>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</si>
  <si>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</si>
  <si>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</si>
  <si>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</si>
  <si>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</si>
  <si>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</si>
  <si>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</si>
  <si>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</si>
  <si>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</si>
  <si>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</si>
  <si>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</si>
  <si>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</si>
  <si>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</si>
  <si>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</si>
  <si>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</si>
  <si>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</si>
  <si>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</si>
  <si>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</si>
  <si>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</si>
  <si>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</si>
  <si>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</si>
  <si>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</si>
  <si>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</si>
  <si>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</si>
  <si>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</si>
  <si>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</si>
  <si>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</si>
  <si>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</si>
  <si>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</si>
  <si>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</si>
  <si>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</si>
  <si>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</si>
  <si>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</si>
  <si>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</si>
  <si>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</si>
  <si>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</si>
  <si>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</si>
  <si>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</si>
  <si>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</si>
  <si>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</si>
  <si>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</si>
  <si>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</si>
  <si>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</si>
  <si>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</si>
  <si>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</si>
  <si>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</si>
  <si>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</si>
  <si>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</si>
  <si>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</si>
  <si>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</si>
  <si>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</si>
  <si>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</si>
  <si>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</si>
  <si>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</si>
  <si>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</si>
  <si>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</si>
  <si>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</si>
  <si>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</si>
  <si>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</si>
  <si>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</si>
  <si>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</si>
  <si>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</si>
  <si>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</si>
  <si>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</si>
  <si>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</si>
  <si>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</si>
  <si>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</si>
  <si>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</si>
  <si>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</si>
  <si>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</si>
  <si>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</si>
  <si>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</si>
  <si>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</si>
  <si>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</si>
  <si>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</si>
  <si>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</si>
  <si>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</si>
  <si>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</si>
  <si>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</si>
  <si>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</si>
  <si>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</si>
  <si>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</si>
  <si>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</si>
  <si>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</si>
  <si>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</si>
  <si>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</si>
  <si>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</si>
  <si>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</si>
  <si>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</si>
  <si>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</si>
  <si>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</si>
  <si>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</si>
  <si>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</si>
  <si>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</si>
  <si>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</si>
  <si>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</si>
  <si>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</si>
  <si>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</si>
  <si>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</si>
  <si>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</si>
  <si>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</si>
  <si>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</si>
  <si>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</si>
  <si>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</si>
  <si>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</si>
  <si>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</si>
  <si>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</si>
  <si>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</si>
  <si>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</si>
  <si>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</si>
  <si>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</si>
  <si>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</si>
  <si>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</si>
  <si>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</si>
  <si>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</si>
  <si>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</si>
  <si>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</si>
  <si>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</si>
  <si>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</si>
  <si>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</si>
  <si>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</si>
  <si>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</si>
  <si>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</si>
  <si>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</si>
  <si>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</si>
  <si>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</si>
  <si>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</si>
  <si>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</si>
  <si>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</si>
  <si>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</si>
  <si>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</si>
  <si>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</si>
  <si>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</si>
  <si>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</si>
  <si>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</si>
  <si>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</si>
  <si>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</si>
  <si>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</si>
  <si>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</si>
  <si>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</si>
  <si>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</si>
  <si>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</si>
  <si>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</si>
  <si>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</si>
  <si>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</si>
  <si>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</si>
  <si>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</si>
  <si>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</si>
  <si>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</si>
  <si>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</si>
  <si>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</si>
  <si>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</si>
  <si>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</si>
  <si>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</si>
  <si>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</si>
  <si>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</si>
  <si>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</si>
  <si>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</si>
  <si>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</si>
  <si>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</si>
  <si>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</si>
  <si>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</si>
  <si>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</si>
  <si>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</si>
  <si>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</si>
  <si>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</si>
  <si>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</si>
  <si>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</si>
  <si>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</si>
  <si>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</si>
  <si>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</si>
  <si>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</si>
  <si>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</si>
  <si>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</si>
  <si>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</si>
  <si>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</si>
  <si>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</si>
  <si>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</si>
  <si>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</si>
  <si>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</si>
  <si>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</si>
  <si>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</si>
  <si>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</si>
  <si>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</si>
  <si>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</si>
  <si>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</si>
  <si>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</si>
  <si>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</si>
  <si>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</si>
  <si>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</si>
  <si>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</si>
  <si>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</si>
  <si>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</si>
  <si>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</si>
  <si>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</si>
  <si>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</si>
  <si>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</si>
  <si>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</si>
  <si>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</si>
  <si>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</si>
  <si>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</si>
  <si>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</si>
  <si>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</si>
  <si>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</si>
  <si>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</si>
  <si>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</si>
  <si>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</si>
  <si>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</si>
  <si>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</si>
  <si>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</si>
  <si>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</si>
  <si>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</si>
  <si>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</si>
  <si>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</si>
  <si>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</si>
  <si>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</si>
  <si>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</si>
  <si>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</si>
  <si>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</si>
  <si>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</si>
  <si>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</si>
  <si>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</si>
  <si>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</si>
  <si>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</si>
  <si>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</si>
  <si>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</si>
  <si>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</si>
  <si>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</si>
  <si>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</si>
  <si>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</si>
  <si>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</si>
  <si>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</si>
  <si>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</si>
  <si>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</si>
  <si>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</si>
  <si>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</si>
  <si>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</si>
  <si>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</si>
  <si>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</si>
  <si>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</si>
  <si>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</si>
  <si>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</si>
  <si>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</si>
  <si>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</si>
  <si>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</si>
  <si>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</si>
  <si>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</si>
  <si>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</si>
  <si>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</si>
  <si>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</si>
  <si>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</si>
  <si>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</si>
  <si>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</si>
  <si>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</si>
  <si>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</si>
  <si>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</si>
  <si>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</si>
  <si>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</si>
  <si>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</si>
  <si>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</si>
  <si>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</si>
  <si>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</si>
  <si>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</si>
  <si>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</si>
  <si>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</si>
  <si>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</si>
  <si>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</si>
  <si>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</si>
  <si>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</si>
  <si>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</si>
  <si>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</si>
  <si>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</si>
  <si>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</si>
  <si>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</si>
  <si>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</si>
  <si>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</si>
  <si>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</si>
  <si>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</si>
  <si>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</si>
  <si>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</si>
  <si>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</si>
  <si>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</si>
  <si>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</si>
  <si>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</si>
  <si>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</si>
  <si>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</si>
  <si>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</si>
  <si>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</si>
  <si>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</si>
  <si>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</si>
  <si>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</si>
  <si>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</si>
  <si>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</si>
  <si>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</si>
  <si>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</si>
  <si>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</si>
  <si>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</si>
  <si>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</si>
  <si>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</si>
  <si>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</si>
  <si>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</si>
  <si>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</si>
  <si>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</si>
  <si>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</si>
  <si>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</si>
  <si>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</si>
  <si>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</si>
  <si>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</si>
  <si>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</si>
  <si>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</si>
  <si>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</si>
  <si>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</si>
  <si>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</si>
  <si>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</si>
  <si>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</si>
  <si>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</si>
  <si>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</si>
  <si>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</si>
  <si>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</si>
  <si>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</si>
  <si>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</si>
  <si>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</si>
  <si>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</si>
  <si>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</si>
  <si>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</si>
  <si>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</si>
  <si>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</si>
  <si>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</si>
  <si>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</si>
  <si>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</si>
  <si>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</si>
  <si>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</si>
  <si>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</si>
  <si>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</si>
  <si>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</si>
  <si>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</si>
  <si>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</si>
  <si>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</si>
  <si>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</si>
  <si>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</si>
  <si>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</si>
  <si>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</si>
  <si>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</si>
  <si>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</si>
  <si>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</si>
  <si>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</si>
  <si>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</si>
  <si>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</si>
  <si>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</si>
  <si>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</si>
  <si>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</si>
  <si>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</si>
  <si>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</si>
  <si>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</si>
  <si>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</si>
  <si>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</si>
  <si>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</si>
  <si>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</si>
  <si>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</si>
  <si>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</si>
  <si>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</si>
  <si>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</si>
  <si>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</si>
  <si>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</si>
  <si>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</si>
  <si>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</si>
  <si>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</si>
  <si>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</si>
  <si>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</si>
  <si>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</si>
  <si>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</si>
  <si>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</si>
  <si>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</si>
  <si>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</si>
  <si>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</si>
  <si>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</si>
  <si>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</si>
  <si>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</si>
  <si>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</si>
  <si>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</si>
  <si>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</si>
  <si>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</si>
  <si>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</si>
  <si>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</si>
  <si>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</si>
  <si>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</si>
  <si>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</si>
  <si>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</si>
  <si>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</si>
  <si>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</si>
  <si>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</si>
  <si>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</si>
  <si>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</si>
  <si>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</si>
  <si>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</si>
  <si>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</si>
  <si>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</si>
  <si>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</si>
  <si>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</si>
  <si>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</si>
  <si>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</si>
  <si>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</si>
  <si>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</si>
  <si>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</si>
  <si>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</si>
  <si>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</si>
  <si>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</si>
  <si>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</si>
  <si>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</si>
  <si>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</si>
  <si>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</si>
  <si>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</si>
  <si>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</si>
  <si>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</si>
  <si>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</si>
  <si>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</si>
  <si>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</si>
  <si>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</si>
  <si>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</si>
  <si>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</si>
  <si>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</si>
  <si>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</si>
  <si>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</si>
  <si>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</si>
  <si>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</si>
  <si>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</si>
  <si>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</si>
  <si>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</si>
  <si>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</si>
  <si>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</si>
  <si>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</si>
  <si>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</si>
  <si>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</si>
  <si>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</si>
  <si>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</si>
  <si>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</si>
  <si>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</si>
  <si>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</si>
  <si>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</si>
  <si>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</si>
  <si>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</si>
  <si>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</si>
  <si>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</si>
  <si>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</si>
  <si>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</si>
  <si>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</si>
  <si>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</si>
  <si>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</si>
  <si>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</si>
  <si>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</si>
  <si>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</si>
  <si>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</si>
  <si>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</si>
  <si>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</si>
  <si>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</si>
  <si>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</si>
  <si>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</si>
  <si>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</si>
  <si>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</si>
  <si>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</si>
  <si>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</si>
  <si>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</si>
  <si>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</si>
  <si>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</si>
  <si>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</si>
  <si>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</si>
  <si>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</si>
  <si>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</si>
  <si>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</si>
  <si>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</si>
  <si>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</si>
  <si>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</si>
  <si>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</si>
  <si>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</si>
  <si>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</si>
  <si>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</si>
  <si>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</si>
  <si>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</si>
  <si>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</si>
  <si>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</si>
  <si>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</si>
  <si>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</si>
  <si>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</si>
  <si>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</si>
  <si>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</si>
  <si>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</si>
  <si>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</si>
  <si>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</si>
  <si>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</si>
  <si>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</si>
  <si>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</si>
  <si>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</si>
  <si>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</si>
  <si>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</si>
  <si>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</si>
  <si>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</si>
  <si>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</si>
  <si>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</si>
  <si>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</si>
  <si>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</si>
  <si>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</si>
  <si>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</si>
  <si>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</si>
  <si>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</si>
  <si>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</si>
  <si>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</si>
  <si>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</si>
  <si>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</si>
  <si>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</si>
  <si>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</si>
  <si>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</si>
  <si>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</si>
  <si>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</si>
  <si>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</si>
  <si>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</si>
  <si>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</si>
  <si>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</si>
  <si>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</si>
  <si>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</si>
  <si>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</si>
  <si>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</si>
  <si>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</si>
  <si>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</si>
  <si>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</si>
  <si>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</si>
  <si>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</si>
  <si>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</si>
  <si>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</si>
  <si>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</si>
  <si>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</si>
  <si>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</si>
  <si>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</si>
  <si>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</si>
  <si>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</si>
  <si>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</si>
  <si>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</si>
  <si>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</si>
  <si>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</si>
  <si>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</si>
  <si>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</si>
  <si>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</si>
  <si>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</si>
  <si>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</si>
  <si>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</si>
  <si>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</si>
  <si>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</si>
  <si>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</si>
  <si>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</si>
  <si>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</si>
  <si>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</si>
  <si>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</si>
  <si>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</si>
  <si>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</si>
  <si>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</si>
  <si>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</si>
  <si>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</si>
  <si>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</si>
  <si>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</si>
  <si>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</si>
  <si>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</si>
  <si>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</si>
  <si>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</si>
  <si>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</si>
  <si>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</si>
  <si>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</si>
  <si>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</si>
  <si>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</si>
  <si>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</si>
  <si>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</si>
  <si>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</si>
  <si>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</si>
  <si>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</si>
  <si>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</si>
  <si>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</si>
  <si>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</si>
  <si>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</si>
  <si>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</si>
  <si>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</si>
  <si>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</si>
  <si>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</si>
  <si>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</si>
  <si>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</si>
  <si>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</si>
  <si>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</si>
  <si>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</si>
  <si>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</si>
  <si>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</si>
  <si>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</si>
  <si>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</si>
  <si>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</si>
  <si>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</si>
  <si>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</si>
  <si>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</si>
  <si>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</si>
  <si>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</si>
  <si>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</si>
  <si>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</si>
  <si>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</si>
  <si>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</si>
  <si>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</si>
  <si>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</si>
  <si>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</si>
  <si>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</si>
  <si>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</si>
  <si>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</si>
  <si>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</si>
  <si>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</si>
  <si>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</si>
  <si>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</si>
  <si>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</si>
  <si>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</si>
  <si>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</si>
  <si>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</si>
  <si>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</si>
  <si>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</si>
  <si>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</si>
  <si>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</si>
  <si>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</si>
  <si>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</si>
  <si>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</si>
  <si>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</si>
  <si>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</si>
  <si>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</si>
  <si>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</si>
  <si>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</si>
  <si>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</si>
  <si>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</si>
  <si>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</si>
  <si>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</si>
  <si>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</si>
  <si>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</si>
  <si>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</si>
  <si>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</si>
  <si>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</si>
  <si>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</si>
  <si>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</si>
  <si>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</si>
  <si>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</si>
  <si>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</si>
  <si>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</si>
  <si>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</si>
  <si>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</si>
  <si>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</si>
  <si>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</si>
  <si>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</si>
  <si>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</si>
  <si>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</si>
  <si>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</si>
  <si>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</si>
  <si>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</si>
  <si>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</si>
  <si>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</si>
  <si>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</si>
  <si>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</si>
  <si>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</si>
  <si>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</si>
  <si>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</si>
  <si>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</si>
  <si>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</si>
  <si>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</si>
  <si>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</si>
  <si>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</si>
  <si>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</si>
  <si>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</si>
  <si>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</si>
  <si>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</si>
  <si>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</si>
  <si>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</si>
  <si>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</si>
  <si>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</si>
  <si>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</si>
  <si>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</si>
  <si>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</si>
  <si>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</si>
  <si>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</si>
  <si>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</si>
  <si>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</si>
  <si>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</si>
  <si>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</si>
  <si>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</si>
  <si>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</si>
  <si>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</si>
  <si>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</si>
  <si>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</si>
  <si>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</si>
  <si>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</si>
  <si>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</si>
  <si>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</si>
  <si>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</si>
  <si>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</si>
  <si>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</si>
  <si>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</si>
  <si>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</si>
  <si>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</si>
  <si>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</si>
  <si>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</si>
  <si>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</si>
  <si>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</si>
  <si>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</si>
  <si>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</si>
  <si>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</si>
  <si>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</si>
  <si>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</si>
  <si>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</si>
  <si>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</si>
  <si>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</si>
  <si>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</si>
  <si>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</si>
  <si>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</si>
  <si>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</si>
  <si>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</si>
  <si>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</si>
  <si>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</si>
  <si>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</si>
  <si>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</si>
  <si>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</si>
  <si>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</si>
  <si>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</si>
  <si>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</si>
  <si>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</si>
  <si>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</si>
  <si>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</si>
  <si>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</si>
  <si>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</si>
  <si>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</si>
  <si>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</si>
  <si>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</si>
  <si>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</si>
  <si>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</si>
  <si>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</si>
  <si>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</si>
  <si>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</si>
  <si>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</si>
  <si>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</si>
  <si>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</si>
  <si>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</si>
  <si>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</si>
  <si>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</si>
  <si>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</si>
  <si>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</si>
  <si>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</si>
  <si>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</si>
  <si>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</si>
  <si>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</si>
  <si>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</si>
  <si>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</si>
  <si>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</si>
  <si>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</si>
  <si>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</si>
  <si>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</si>
  <si>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</si>
  <si>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</si>
  <si>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</si>
  <si>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</si>
  <si>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</si>
  <si>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</si>
  <si>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</si>
  <si>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</si>
  <si>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</si>
  <si>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</si>
  <si>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</si>
  <si>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</si>
  <si>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</si>
  <si>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</si>
  <si>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</si>
  <si>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</si>
  <si>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</si>
  <si>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</si>
  <si>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</si>
  <si>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</si>
  <si>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</si>
  <si>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</si>
  <si>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</si>
  <si>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</si>
  <si>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</si>
  <si>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</si>
  <si>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</si>
  <si>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</si>
  <si>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</si>
  <si>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</si>
  <si>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</si>
  <si>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</si>
  <si>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</si>
  <si>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</si>
  <si>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</si>
  <si>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</si>
  <si>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</si>
  <si>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</si>
  <si>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</si>
  <si>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</si>
  <si>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</si>
  <si>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</si>
  <si>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</si>
  <si>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</si>
  <si>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</si>
  <si>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</si>
  <si>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</si>
  <si>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</si>
  <si>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</si>
  <si>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</si>
  <si>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</si>
  <si>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</si>
  <si>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</si>
  <si>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</si>
  <si>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</si>
  <si>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</si>
  <si>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</si>
  <si>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</si>
  <si>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</si>
  <si>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</si>
  <si>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</si>
  <si>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</si>
  <si>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</si>
  <si>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</si>
  <si>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</si>
  <si>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</si>
  <si>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</si>
  <si>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</si>
  <si>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</si>
  <si>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</si>
  <si>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</si>
  <si>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</si>
  <si>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</si>
  <si>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</si>
  <si>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</si>
  <si>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</si>
  <si>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</si>
  <si>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</si>
  <si>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</si>
  <si>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</si>
  <si>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</si>
  <si>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</si>
  <si>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</si>
  <si>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</si>
  <si>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</si>
  <si>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</si>
  <si>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</si>
  <si>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</si>
  <si>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</si>
  <si>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</si>
  <si>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</si>
  <si>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</si>
  <si>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</si>
  <si>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</si>
  <si>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</si>
  <si>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</si>
  <si>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</si>
  <si>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</si>
  <si>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</si>
  <si>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</si>
  <si>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</si>
  <si>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</si>
  <si>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</si>
  <si>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</si>
  <si>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</si>
  <si>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</si>
  <si>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</si>
  <si>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</si>
  <si>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</si>
  <si>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</si>
  <si>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</si>
  <si>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</si>
  <si>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</si>
  <si>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</si>
  <si>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</si>
  <si>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</si>
  <si>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</si>
  <si>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</si>
  <si>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</si>
  <si>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</si>
  <si>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</si>
  <si>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</si>
  <si>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</si>
  <si>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</si>
  <si>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</si>
  <si>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</si>
  <si>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</si>
  <si>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</si>
  <si>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</si>
  <si>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</si>
  <si>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</si>
  <si>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</si>
  <si>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</si>
  <si>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</si>
  <si>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</si>
  <si>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</si>
  <si>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</si>
  <si>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</si>
  <si>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</si>
  <si>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</si>
  <si>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</si>
  <si>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</si>
  <si>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</si>
  <si>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</si>
  <si>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</si>
  <si>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</si>
  <si>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</si>
  <si>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</si>
  <si>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</si>
  <si>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</si>
  <si>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</si>
  <si>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</si>
  <si>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</si>
  <si>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</si>
  <si>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</si>
  <si>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</si>
  <si>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</si>
  <si>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</si>
  <si>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</si>
  <si>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</si>
  <si>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</si>
  <si>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</si>
  <si>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</si>
  <si>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</si>
  <si>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</si>
  <si>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</si>
  <si>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</si>
  <si>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</si>
  <si>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</si>
  <si>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</si>
  <si>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</si>
  <si>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</si>
  <si>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</si>
  <si>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</si>
  <si>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</si>
  <si>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</si>
  <si>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</si>
  <si>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</si>
  <si>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</si>
  <si>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</si>
  <si>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</si>
  <si>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</si>
  <si>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</si>
  <si>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</si>
  <si>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</si>
  <si>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</si>
  <si>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</si>
  <si>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</si>
  <si>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</si>
  <si>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</si>
  <si>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</si>
  <si>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</si>
  <si>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</si>
  <si>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</si>
  <si>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</si>
  <si>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</si>
  <si>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</si>
  <si>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</si>
  <si>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</si>
  <si>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</si>
  <si>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</si>
  <si>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</si>
  <si>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</si>
  <si>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</si>
  <si>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</si>
  <si>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</si>
  <si>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</si>
  <si>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</si>
  <si>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</si>
  <si>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</si>
  <si>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</si>
  <si>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</si>
  <si>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</si>
  <si>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</si>
  <si>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</si>
  <si>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</si>
  <si>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</si>
  <si>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</si>
  <si>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</si>
  <si>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</si>
  <si>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</si>
  <si>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</si>
  <si>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</si>
  <si>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</si>
  <si>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</si>
  <si>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</si>
  <si>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</si>
  <si>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</si>
  <si>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</si>
  <si>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</si>
  <si>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</si>
  <si>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</si>
  <si>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</si>
  <si>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</si>
  <si>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</si>
  <si>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</si>
  <si>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</si>
  <si>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</si>
  <si>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</si>
  <si>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</si>
  <si>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</si>
  <si>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</si>
  <si>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</si>
  <si>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</si>
  <si>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</si>
  <si>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</si>
  <si>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</si>
  <si>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</si>
  <si>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</si>
  <si>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</si>
  <si>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</si>
  <si>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</si>
  <si>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</si>
  <si>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</si>
  <si>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</si>
  <si>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</si>
  <si>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</si>
  <si>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</si>
  <si>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</si>
  <si>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</si>
  <si>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</si>
  <si>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</si>
  <si>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</si>
  <si>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</si>
  <si>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</si>
  <si>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</si>
  <si>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</si>
  <si>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</si>
  <si>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</si>
  <si>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</si>
  <si>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</si>
  <si>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</si>
  <si>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</si>
  <si>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</si>
  <si>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</si>
  <si>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</si>
  <si>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</si>
  <si>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</si>
  <si>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</si>
  <si>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</si>
  <si>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</si>
  <si>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</si>
  <si>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</si>
  <si>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</si>
  <si>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</si>
  <si>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</si>
  <si>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</si>
  <si>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</si>
  <si>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</si>
  <si>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</si>
  <si>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</si>
  <si>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</si>
  <si>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</si>
  <si>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</si>
  <si>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</si>
  <si>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</si>
  <si>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</si>
  <si>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</si>
  <si>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</si>
  <si>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</si>
  <si>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</si>
  <si>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</si>
  <si>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</si>
  <si>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</si>
  <si>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</si>
  <si>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</si>
  <si>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</si>
  <si>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</si>
  <si>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</si>
  <si>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</si>
  <si>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</si>
  <si>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</si>
  <si>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</si>
  <si>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</si>
  <si>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</si>
  <si>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</si>
  <si>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</si>
  <si>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</si>
  <si>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</si>
  <si>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</si>
  <si>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</si>
  <si>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</si>
  <si>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</si>
  <si>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</si>
  <si>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</si>
  <si>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</si>
  <si>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</si>
  <si>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</si>
  <si>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</si>
  <si>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</si>
  <si>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</si>
  <si>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</si>
  <si>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</si>
  <si>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</si>
  <si>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</si>
  <si>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</si>
  <si>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</si>
  <si>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</si>
  <si>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</si>
  <si>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</si>
  <si>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</si>
  <si>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</si>
  <si>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</si>
  <si>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</si>
  <si>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</si>
  <si>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</si>
  <si>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</si>
  <si>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</si>
  <si>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</si>
  <si>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</si>
  <si>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</si>
  <si>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</si>
  <si>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</si>
  <si>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</si>
  <si>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</si>
  <si>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</si>
  <si>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</si>
  <si>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</si>
  <si>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</si>
  <si>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</si>
  <si>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</si>
  <si>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</si>
  <si>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</si>
  <si>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</si>
  <si>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</si>
  <si>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</si>
  <si>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</si>
  <si>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</si>
  <si>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</si>
  <si>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</si>
  <si>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</si>
  <si>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</si>
  <si>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</si>
  <si>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</si>
  <si>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</si>
  <si>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</si>
  <si>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</si>
  <si>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</si>
  <si>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</si>
  <si>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</si>
  <si>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</si>
  <si>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</si>
  <si>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</si>
  <si>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</si>
  <si>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</si>
  <si>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</si>
  <si>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</si>
  <si>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</si>
  <si>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</si>
  <si>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</si>
  <si>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</si>
  <si>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</si>
  <si>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</si>
  <si>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</si>
  <si>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</si>
  <si>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</si>
  <si>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</si>
  <si>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</si>
  <si>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</si>
  <si>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</si>
  <si>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</si>
  <si>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</si>
  <si>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</si>
  <si>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</si>
  <si>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</si>
  <si>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</si>
  <si>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</si>
  <si>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</si>
  <si>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</si>
  <si>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</si>
  <si>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</si>
  <si>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</si>
  <si>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</si>
  <si>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</si>
  <si>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</si>
  <si>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</si>
  <si>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</si>
  <si>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</si>
  <si>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</si>
  <si>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</si>
  <si>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</si>
  <si>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</si>
  <si>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</si>
  <si>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</si>
  <si>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</si>
  <si>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</si>
  <si>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</si>
  <si>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</si>
  <si>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</si>
  <si>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</si>
  <si>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</si>
  <si>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</si>
  <si>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</si>
  <si>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</si>
  <si>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</si>
  <si>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</si>
  <si>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</si>
  <si>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</si>
  <si>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</si>
  <si>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</si>
  <si>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</si>
  <si>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</si>
  <si>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</si>
  <si>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</si>
  <si>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</si>
  <si>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</si>
  <si>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</si>
  <si>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</si>
  <si>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</si>
  <si>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</si>
  <si>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</si>
  <si>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</si>
  <si>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</si>
  <si>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</si>
  <si>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</si>
  <si>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</si>
  <si>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</si>
  <si>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</si>
  <si>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</si>
  <si>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</si>
  <si>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</si>
  <si>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</si>
  <si>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</si>
  <si>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</si>
  <si>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</si>
  <si>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</si>
  <si>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</si>
  <si>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</si>
  <si>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</si>
  <si>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</si>
  <si>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</si>
  <si>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</si>
  <si>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</si>
  <si>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</si>
  <si>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</si>
  <si>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</si>
  <si>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</si>
  <si>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</si>
  <si>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</si>
  <si>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</si>
  <si>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</si>
  <si>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</si>
  <si>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</si>
  <si>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</si>
  <si>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</si>
  <si>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</si>
  <si>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</si>
  <si>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</si>
  <si>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</si>
  <si>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</si>
  <si>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</si>
  <si>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</si>
  <si>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</si>
  <si>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</si>
  <si>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</si>
  <si>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</si>
  <si>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</si>
  <si>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</si>
  <si>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</si>
  <si>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</si>
  <si>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</si>
  <si>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</si>
  <si>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</si>
  <si>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</si>
  <si>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</si>
  <si>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</si>
  <si>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</si>
  <si>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</si>
  <si>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</si>
  <si>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</si>
  <si>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</si>
  <si>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</si>
  <si>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</si>
  <si>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</si>
  <si>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</si>
  <si>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</si>
  <si>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</si>
  <si>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</si>
  <si>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</si>
  <si>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</si>
  <si>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</si>
  <si>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</si>
  <si>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</si>
  <si>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</si>
  <si>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</si>
  <si>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</si>
  <si>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</si>
  <si>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</si>
  <si>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</si>
  <si>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</si>
  <si>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</si>
  <si>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</si>
  <si>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</si>
  <si>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</si>
  <si>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</si>
  <si>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</si>
  <si>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</si>
  <si>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</si>
  <si>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</si>
  <si>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</si>
  <si>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</si>
  <si>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</si>
  <si>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</si>
  <si>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</si>
  <si>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</si>
  <si>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</si>
  <si>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</si>
  <si>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</si>
  <si>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</si>
  <si>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</si>
  <si>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</si>
  <si>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</si>
  <si>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</si>
  <si>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</si>
  <si>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</si>
  <si>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</si>
  <si>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</si>
  <si>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</si>
  <si>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</si>
  <si>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</si>
  <si>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</si>
  <si>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</si>
  <si>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</si>
  <si>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</si>
  <si>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</si>
  <si>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</si>
  <si>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</si>
  <si>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</si>
  <si>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</si>
  <si>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</si>
  <si>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</si>
  <si>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</si>
  <si>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</si>
  <si>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</si>
  <si>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</si>
  <si>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</si>
  <si>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</si>
  <si>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</si>
  <si>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</si>
  <si>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</si>
  <si>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</si>
  <si>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</si>
  <si>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</si>
  <si>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</si>
  <si>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</si>
  <si>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</si>
  <si>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</si>
  <si>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</si>
  <si>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</si>
  <si>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</si>
  <si>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</si>
  <si>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</si>
  <si>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</si>
  <si>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</si>
  <si>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</si>
  <si>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</si>
  <si>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</si>
  <si>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</si>
  <si>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</si>
  <si>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</si>
  <si>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</si>
  <si>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</si>
  <si>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</si>
  <si>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</si>
  <si>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</si>
  <si>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</si>
  <si>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</si>
  <si>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</si>
  <si>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</si>
  <si>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</si>
  <si>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</si>
  <si>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</si>
  <si>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</si>
  <si>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</si>
  <si>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</si>
  <si>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</si>
  <si>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</si>
  <si>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</si>
  <si>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</si>
  <si>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</si>
  <si>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</si>
  <si>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</si>
  <si>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</si>
  <si>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</si>
  <si>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</si>
  <si>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</si>
  <si>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</si>
  <si>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</si>
  <si>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</si>
  <si>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</si>
  <si>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</si>
  <si>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</si>
  <si>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</si>
  <si>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</si>
  <si>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</si>
  <si>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</si>
  <si>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</si>
  <si>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</si>
  <si>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</si>
  <si>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</si>
  <si>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</si>
  <si>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</si>
  <si>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</si>
  <si>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</si>
  <si>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</si>
  <si>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</si>
  <si>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</si>
  <si>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</si>
  <si>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</si>
  <si>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</si>
  <si>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</si>
  <si>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</si>
  <si>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</si>
  <si>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</si>
  <si>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</si>
  <si>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</si>
  <si>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</si>
  <si>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</si>
  <si>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</si>
  <si>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</si>
  <si>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</si>
  <si>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</si>
  <si>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</si>
  <si>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</si>
  <si>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</si>
  <si>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</si>
  <si>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</si>
  <si>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</si>
  <si>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</si>
  <si>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</si>
  <si>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</si>
  <si>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</si>
  <si>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</si>
  <si>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</si>
  <si>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</si>
  <si>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</si>
  <si>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</si>
  <si>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</si>
  <si>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</si>
  <si>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</si>
  <si>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</si>
  <si>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</si>
  <si>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</si>
  <si>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</si>
  <si>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</si>
  <si>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</si>
  <si>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</si>
  <si>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</si>
  <si>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</si>
  <si>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</si>
  <si>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</si>
  <si>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</si>
  <si>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</si>
  <si>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</si>
  <si>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</si>
  <si>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</si>
  <si>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</si>
  <si>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</si>
  <si>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</si>
  <si>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</si>
  <si>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</si>
  <si>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</si>
  <si>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</si>
  <si>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</si>
  <si>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</si>
  <si>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</si>
  <si>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</si>
  <si>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</si>
  <si>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</si>
  <si>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</si>
  <si>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</si>
  <si>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</si>
  <si>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</si>
  <si>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</si>
  <si>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</si>
  <si>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</si>
  <si>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</si>
  <si>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</si>
  <si>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</si>
  <si>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</si>
  <si>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</si>
  <si>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</si>
  <si>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</si>
  <si>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</si>
  <si>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</si>
  <si>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</si>
  <si>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</si>
  <si>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</si>
  <si>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</si>
  <si>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</si>
  <si>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</si>
  <si>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</si>
  <si>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</si>
  <si>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</si>
  <si>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</si>
  <si>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</si>
  <si>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</si>
  <si>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</si>
  <si>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</si>
  <si>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</si>
  <si>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</si>
  <si>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</si>
  <si>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</si>
  <si>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</si>
  <si>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</si>
  <si>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</si>
  <si>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</si>
  <si>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</si>
  <si>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</si>
  <si>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</si>
  <si>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</si>
  <si>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</si>
  <si>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</si>
  <si>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</si>
  <si>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</si>
  <si>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</si>
  <si>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</si>
  <si>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</si>
  <si>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</si>
  <si>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</si>
  <si>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</si>
  <si>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</si>
  <si>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</si>
  <si>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</si>
  <si>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</si>
  <si>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</si>
  <si>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</si>
  <si>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</si>
  <si>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</si>
  <si>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</si>
  <si>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</si>
  <si>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</si>
  <si>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</si>
  <si>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</si>
  <si>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</si>
  <si>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</si>
  <si>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</si>
  <si>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</si>
  <si>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</si>
  <si>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</si>
  <si>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</si>
  <si>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</si>
  <si>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</si>
  <si>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</si>
  <si>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</si>
  <si>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</si>
  <si>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</si>
  <si>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</si>
  <si>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</si>
  <si>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</si>
  <si>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</si>
  <si>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</si>
  <si>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</si>
  <si>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</si>
  <si>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</si>
  <si>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</si>
  <si>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</si>
  <si>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</si>
  <si>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</si>
  <si>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</si>
  <si>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</si>
  <si>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</si>
  <si>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</si>
  <si>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</si>
  <si>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</si>
  <si>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</si>
  <si>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</si>
  <si>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</si>
  <si>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</si>
  <si>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</si>
  <si>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</si>
  <si>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</si>
  <si>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</si>
  <si>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</si>
  <si>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</si>
  <si>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</si>
  <si>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</si>
  <si>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</si>
  <si>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</si>
  <si>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</si>
  <si>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</si>
  <si>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</si>
  <si>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</si>
  <si>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</si>
  <si>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</si>
  <si>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</si>
  <si>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</si>
  <si>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</si>
  <si>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</si>
  <si>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</si>
  <si>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</si>
  <si>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</si>
  <si>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</si>
  <si>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</si>
  <si>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</si>
  <si>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</si>
  <si>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</si>
  <si>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</si>
  <si>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</si>
  <si>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</si>
  <si>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</si>
  <si>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</si>
  <si>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</si>
  <si>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</si>
  <si>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</si>
  <si>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</si>
  <si>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</si>
  <si>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</si>
  <si>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</si>
  <si>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</si>
  <si>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</si>
  <si>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</si>
  <si>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</si>
  <si>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</si>
  <si>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</si>
  <si>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</si>
  <si>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</si>
  <si>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</si>
  <si>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</si>
  <si>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</si>
  <si>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</si>
  <si>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</si>
  <si>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</si>
  <si>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</si>
  <si>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</si>
  <si>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</si>
  <si>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</si>
  <si>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</si>
  <si>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</si>
  <si>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</si>
  <si>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</si>
  <si>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</si>
  <si>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</si>
  <si>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</si>
  <si>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</si>
  <si>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</si>
  <si>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</si>
  <si>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</si>
  <si>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</si>
  <si>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</si>
  <si>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</si>
  <si>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</si>
  <si>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</si>
  <si>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</si>
  <si>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</si>
  <si>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</si>
  <si>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</si>
  <si>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</si>
  <si>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</si>
  <si>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</si>
  <si>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</si>
  <si>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</si>
  <si>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</si>
  <si>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</si>
  <si>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</si>
  <si>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</si>
  <si>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</si>
  <si>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</si>
  <si>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</si>
  <si>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</si>
  <si>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</si>
  <si>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</si>
  <si>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</si>
  <si>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</si>
  <si>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</si>
  <si>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</si>
  <si>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</si>
  <si>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</si>
  <si>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</si>
  <si>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</si>
  <si>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</si>
  <si>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</si>
  <si>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</si>
  <si>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</si>
  <si>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</si>
  <si>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</si>
  <si>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</si>
  <si>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</si>
  <si>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</si>
  <si>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</si>
  <si>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</si>
  <si>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</si>
  <si>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</si>
  <si>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</si>
  <si>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</si>
  <si>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</si>
  <si>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</si>
  <si>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</si>
  <si>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</si>
  <si>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</si>
  <si>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</si>
  <si>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</si>
  <si>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</si>
  <si>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</si>
  <si>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</si>
  <si>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</si>
  <si>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</si>
  <si>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</si>
  <si>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</si>
  <si>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</si>
  <si>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</si>
  <si>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</si>
  <si>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</si>
  <si>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</si>
  <si>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</si>
  <si>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</si>
  <si>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</si>
  <si>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</si>
  <si>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</si>
  <si>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</si>
  <si>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</si>
  <si>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</si>
  <si>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</si>
  <si>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</si>
  <si>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</si>
  <si>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</si>
  <si>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</si>
  <si>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</si>
  <si>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</si>
  <si>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</si>
  <si>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</si>
  <si>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</si>
  <si>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</si>
  <si>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</si>
  <si>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</si>
  <si>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</si>
  <si>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</si>
  <si>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</si>
  <si>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</si>
  <si>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</si>
  <si>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</si>
  <si>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</si>
  <si>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</si>
  <si>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</si>
  <si>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</si>
  <si>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</si>
  <si>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</si>
  <si>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</si>
  <si>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</si>
  <si>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</si>
  <si>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</si>
  <si>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</si>
  <si>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</si>
  <si>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</si>
  <si>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</si>
  <si>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</si>
  <si>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</si>
  <si>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</si>
  <si>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</si>
  <si>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</si>
  <si>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</si>
  <si>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</si>
  <si>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</si>
  <si>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</si>
  <si>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</si>
  <si>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</si>
  <si>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</si>
  <si>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</si>
  <si>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</si>
  <si>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</si>
  <si>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</si>
  <si>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</si>
  <si>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</si>
  <si>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</si>
  <si>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</si>
  <si>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</si>
  <si>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</si>
  <si>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</si>
  <si>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</si>
  <si>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</si>
  <si>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</si>
  <si>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</si>
  <si>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</si>
  <si>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</si>
  <si>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</si>
  <si>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</si>
  <si>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</si>
  <si>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</si>
  <si>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</si>
  <si>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</si>
  <si>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</si>
  <si>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</si>
  <si>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</si>
  <si>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</si>
  <si>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</si>
  <si>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</si>
  <si>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</si>
  <si>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</si>
  <si>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</si>
  <si>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</si>
  <si>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</si>
  <si>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</si>
  <si>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</si>
  <si>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</si>
  <si>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</si>
  <si>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</si>
  <si>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</si>
  <si>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</si>
  <si>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</si>
  <si>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</si>
  <si>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</si>
  <si>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</si>
  <si>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</si>
  <si>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</si>
  <si>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</si>
  <si>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</si>
  <si>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</si>
  <si>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</si>
  <si>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</si>
  <si>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</si>
  <si>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</si>
  <si>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</si>
  <si>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</si>
  <si>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</si>
  <si>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</si>
  <si>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</si>
  <si>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</si>
  <si>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</si>
  <si>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</si>
  <si>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</si>
  <si>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</si>
  <si>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</si>
  <si>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</si>
  <si>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</si>
  <si>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</si>
  <si>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</si>
  <si>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</si>
  <si>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</si>
  <si>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</si>
  <si>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</si>
  <si>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</si>
  <si>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</si>
  <si>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</si>
  <si>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</si>
  <si>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</si>
  <si>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</si>
  <si>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</si>
  <si>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</si>
  <si>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</si>
  <si>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</si>
  <si>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</si>
  <si>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</si>
  <si>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</si>
  <si>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</si>
  <si>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</si>
  <si>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</si>
  <si>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</si>
  <si>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</si>
  <si>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</si>
  <si>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</si>
  <si>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</si>
  <si>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</si>
  <si>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</si>
  <si>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</si>
  <si>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</si>
  <si>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</si>
  <si>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</si>
  <si>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</si>
  <si>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</si>
  <si>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</si>
  <si>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</si>
  <si>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</si>
  <si>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</si>
  <si>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</si>
  <si>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</si>
  <si>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</si>
  <si>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</si>
  <si>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</si>
  <si>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</si>
  <si>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</si>
  <si>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</si>
  <si>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</si>
  <si>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</si>
  <si>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</si>
  <si>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</si>
  <si>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</si>
  <si>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</si>
  <si>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</si>
  <si>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</si>
  <si>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</si>
  <si>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</si>
  <si>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</si>
  <si>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</si>
  <si>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</si>
  <si>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</si>
  <si>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</si>
  <si>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</si>
  <si>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</si>
  <si>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</si>
  <si>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</si>
  <si>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</si>
  <si>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</si>
  <si>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</si>
  <si>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</si>
  <si>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</si>
  <si>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</si>
  <si>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</si>
  <si>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</si>
  <si>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</si>
  <si>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</si>
  <si>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</si>
  <si>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</si>
  <si>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</si>
  <si>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</si>
  <si>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</si>
  <si>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</si>
  <si>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</si>
  <si>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</si>
  <si>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</si>
  <si>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</si>
  <si>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</si>
  <si>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</si>
  <si>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</si>
  <si>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</si>
  <si>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</si>
  <si>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</si>
  <si>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</si>
  <si>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</si>
  <si>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</si>
  <si>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</si>
  <si>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</si>
  <si>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</si>
  <si>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</si>
  <si>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</si>
  <si>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</si>
  <si>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</si>
  <si>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</si>
  <si>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</si>
  <si>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</si>
  <si>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</si>
  <si>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</si>
  <si>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</si>
  <si>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</si>
  <si>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</si>
  <si>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</si>
  <si>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</si>
  <si>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</si>
  <si>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</si>
  <si>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</si>
  <si>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</si>
  <si>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</si>
  <si>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</si>
  <si>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</si>
  <si>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</si>
  <si>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</si>
  <si>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</si>
  <si>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</si>
  <si>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</si>
  <si>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</si>
  <si>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</si>
  <si>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</si>
  <si>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</si>
  <si>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</si>
  <si>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</si>
  <si>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</si>
  <si>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</si>
  <si>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</si>
  <si>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</si>
  <si>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</si>
  <si>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</si>
  <si>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</si>
  <si>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</si>
  <si>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</si>
  <si>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</si>
  <si>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</si>
  <si>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</si>
  <si>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</si>
  <si>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</si>
  <si>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</si>
  <si>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</si>
  <si>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</si>
  <si>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</si>
  <si>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</si>
  <si>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</si>
  <si>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</si>
  <si>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</si>
  <si>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</si>
  <si>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</si>
  <si>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</si>
  <si>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</si>
  <si>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</si>
  <si>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</si>
  <si>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</si>
  <si>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</si>
  <si>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</si>
  <si>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</si>
  <si>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</si>
  <si>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</si>
  <si>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</si>
  <si>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</si>
  <si>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</si>
  <si>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</si>
  <si>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</si>
  <si>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</si>
  <si>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</si>
  <si>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</si>
  <si>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</si>
  <si>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</si>
  <si>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</si>
  <si>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</si>
  <si>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</si>
  <si>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</si>
  <si>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</si>
  <si>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</si>
  <si>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</si>
  <si>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</si>
  <si>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</si>
  <si>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</si>
  <si>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</si>
  <si>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</si>
  <si>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</si>
  <si>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</si>
  <si>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</si>
  <si>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</si>
  <si>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</si>
  <si>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</si>
  <si>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</si>
  <si>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</si>
  <si>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</si>
  <si>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</si>
  <si>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</si>
  <si>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</si>
  <si>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</si>
  <si>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</si>
  <si>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</si>
  <si>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</si>
  <si>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</si>
  <si>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</si>
  <si>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</si>
  <si>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</si>
  <si>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</si>
  <si>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</si>
  <si>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</si>
  <si>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</si>
  <si>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</si>
  <si>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</si>
  <si>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</si>
  <si>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</si>
  <si>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</si>
  <si>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</si>
  <si>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</si>
  <si>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</si>
  <si>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</si>
  <si>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</si>
  <si>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</si>
  <si>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</si>
  <si>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</si>
  <si>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</si>
  <si>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</si>
  <si>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</si>
  <si>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</si>
  <si>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</si>
  <si>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</si>
  <si>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</si>
  <si>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</si>
  <si>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</si>
  <si>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</si>
  <si>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</si>
  <si>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</si>
  <si>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</si>
  <si>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</si>
  <si>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</si>
  <si>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</si>
  <si>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</si>
  <si>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</si>
  <si>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</si>
  <si>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</si>
  <si>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</si>
  <si>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</si>
  <si>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</si>
  <si>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</si>
  <si>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</si>
  <si>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</si>
  <si>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</si>
  <si>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</si>
  <si>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</si>
  <si>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</si>
  <si>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</si>
  <si>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</si>
  <si>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</si>
  <si>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</si>
  <si>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</si>
  <si>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</si>
  <si>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</si>
  <si>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</si>
  <si>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</si>
  <si>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</si>
  <si>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</si>
  <si>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</si>
  <si>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</si>
  <si>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</si>
  <si>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</si>
  <si>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</si>
  <si>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</si>
  <si>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</si>
  <si>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</si>
  <si>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</si>
  <si>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</si>
  <si>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</si>
  <si>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</si>
  <si>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</si>
  <si>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</si>
  <si>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</si>
  <si>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</si>
  <si>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</si>
  <si>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</si>
  <si>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</si>
  <si>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</si>
  <si>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</si>
  <si>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</si>
  <si>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</si>
  <si>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</si>
  <si>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</si>
  <si>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</si>
  <si>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</si>
  <si>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</si>
  <si>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</si>
  <si>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</si>
  <si>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</si>
  <si>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</si>
  <si>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</si>
  <si>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</si>
  <si>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</si>
  <si>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</si>
  <si>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</si>
  <si>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</si>
  <si>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</si>
  <si>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</si>
  <si>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</si>
  <si>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</si>
  <si>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</si>
  <si>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</si>
  <si>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</si>
  <si>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</si>
  <si>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</si>
  <si>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</si>
  <si>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</si>
  <si>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</si>
  <si>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</si>
  <si>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</si>
  <si>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</si>
  <si>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</si>
  <si>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</si>
  <si>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</si>
  <si>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</si>
  <si>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</si>
  <si>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</si>
  <si>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</si>
  <si>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</si>
  <si>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</si>
  <si>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</si>
  <si>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</si>
  <si>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</si>
  <si>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</si>
  <si>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</si>
  <si>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</si>
  <si>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</si>
  <si>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</si>
  <si>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</si>
  <si>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</si>
  <si>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</si>
  <si>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</si>
  <si>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</si>
  <si>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</si>
  <si>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</si>
  <si>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</si>
  <si>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</si>
  <si>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</si>
  <si>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</si>
  <si>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</si>
  <si>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</si>
  <si>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</si>
  <si>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</si>
  <si>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</si>
  <si>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</si>
  <si>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</si>
  <si>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</si>
  <si>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</si>
  <si>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</si>
  <si>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</si>
  <si>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</si>
  <si>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</si>
  <si>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</si>
  <si>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</si>
  <si>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</si>
  <si>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</si>
  <si>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</si>
  <si>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</si>
  <si>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</si>
  <si>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</si>
  <si>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</si>
  <si>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</si>
  <si>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</si>
  <si>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</si>
  <si>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</si>
  <si>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</si>
  <si>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</si>
  <si>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</si>
  <si>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</si>
  <si>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</si>
  <si>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</si>
  <si>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</si>
  <si>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</si>
  <si>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</si>
  <si>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</si>
  <si>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</si>
  <si>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</si>
  <si>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</si>
  <si>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</si>
  <si>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</si>
  <si>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</si>
  <si>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</si>
  <si>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</si>
  <si>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</si>
  <si>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</si>
  <si>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</si>
  <si>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</si>
  <si>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</si>
  <si>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</si>
  <si>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</si>
  <si>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</si>
  <si>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</si>
  <si>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</si>
  <si>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</si>
  <si>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</si>
  <si>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</si>
  <si>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</si>
  <si>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</si>
  <si>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</si>
  <si>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</si>
  <si>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</si>
  <si>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</si>
  <si>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</si>
  <si>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</si>
  <si>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</si>
  <si>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</si>
  <si>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</si>
  <si>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</si>
  <si>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</si>
  <si>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</si>
  <si>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</si>
  <si>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</si>
  <si>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</si>
  <si>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</si>
  <si>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</si>
  <si>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</si>
  <si>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</si>
  <si>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</si>
  <si>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</si>
  <si>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</si>
  <si>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</si>
  <si>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</si>
  <si>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</si>
  <si>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</si>
  <si>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</si>
  <si>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</si>
  <si>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</si>
  <si>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</si>
  <si>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</si>
  <si>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</si>
  <si>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</si>
  <si>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</si>
  <si>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</si>
  <si>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</si>
  <si>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</si>
  <si>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</si>
  <si>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</si>
  <si>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</si>
  <si>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</si>
  <si>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</si>
  <si>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</si>
  <si>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</si>
  <si>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</si>
  <si>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</si>
  <si>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</si>
  <si>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</si>
  <si>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</si>
  <si>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</si>
  <si>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</si>
  <si>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</si>
  <si>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</si>
  <si>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</si>
  <si>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</si>
  <si>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</si>
  <si>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</si>
  <si>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</si>
  <si>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</si>
  <si>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</si>
  <si>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</si>
  <si>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</si>
  <si>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</si>
  <si>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</si>
  <si>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</si>
  <si>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</si>
  <si>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</si>
  <si>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</si>
  <si>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</si>
  <si>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</si>
  <si>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</si>
  <si>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</si>
  <si>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</si>
  <si>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</si>
  <si>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</si>
  <si>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</si>
  <si>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</si>
  <si>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</si>
  <si>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</si>
  <si>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</si>
  <si>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</si>
  <si>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</si>
  <si>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</si>
  <si>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</si>
  <si>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</si>
  <si>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</si>
  <si>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</si>
  <si>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</si>
  <si>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</si>
  <si>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</si>
  <si>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</si>
  <si>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</si>
  <si>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</si>
  <si>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</si>
  <si>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</si>
  <si>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</si>
  <si>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</si>
  <si>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</si>
  <si>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</si>
  <si>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</si>
  <si>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</si>
  <si>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</si>
  <si>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</si>
  <si>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</si>
  <si>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</si>
  <si>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</si>
  <si>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</si>
  <si>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</si>
  <si>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</si>
  <si>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</si>
  <si>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</si>
  <si>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</si>
  <si>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</si>
  <si>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</si>
  <si>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</si>
  <si>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</si>
  <si>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</si>
  <si>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</si>
  <si>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</si>
  <si>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</si>
  <si>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</si>
  <si>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</si>
  <si>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</si>
  <si>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</si>
  <si>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</si>
  <si>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</si>
  <si>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</si>
  <si>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</si>
  <si>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</si>
  <si>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</si>
  <si>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</si>
  <si>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</si>
  <si>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</si>
  <si>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</si>
  <si>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</si>
  <si>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</si>
  <si>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</si>
  <si>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</si>
  <si>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</si>
  <si>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</si>
  <si>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</si>
  <si>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</si>
  <si>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</si>
  <si>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</si>
  <si>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</si>
  <si>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</si>
  <si>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</si>
  <si>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</si>
  <si>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</si>
  <si>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</si>
  <si>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</si>
  <si>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</si>
  <si>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</si>
  <si>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</si>
  <si>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</si>
  <si>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</si>
  <si>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</si>
  <si>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</si>
  <si>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</si>
  <si>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</si>
  <si>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</si>
  <si>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</si>
  <si>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</si>
  <si>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</si>
  <si>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</si>
  <si>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</si>
  <si>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</si>
  <si>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</si>
  <si>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</si>
  <si>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</si>
  <si>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</si>
  <si>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</si>
  <si>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</si>
  <si>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</si>
  <si>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</si>
  <si>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</si>
  <si>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</si>
  <si>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</si>
  <si>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</si>
  <si>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</si>
  <si>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</si>
  <si>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</si>
  <si>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</si>
  <si>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</si>
  <si>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</si>
  <si>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</si>
  <si>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</si>
  <si>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</si>
  <si>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</si>
  <si>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</si>
  <si>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</si>
  <si>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</si>
  <si>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</si>
  <si>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</si>
  <si>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</si>
  <si>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</si>
  <si>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</si>
  <si>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</si>
  <si>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</si>
  <si>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</si>
  <si>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</si>
  <si>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</si>
  <si>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</si>
  <si>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</si>
  <si>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</si>
  <si>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</si>
  <si>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</si>
  <si>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</si>
  <si>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</si>
  <si>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</si>
  <si>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</si>
  <si>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</si>
  <si>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</si>
  <si>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</si>
  <si>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</si>
  <si>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</si>
  <si>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</si>
  <si>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</si>
  <si>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</si>
  <si>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</si>
  <si>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</si>
  <si>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</si>
  <si>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</si>
  <si>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</si>
  <si>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</si>
  <si>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</si>
  <si>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</si>
  <si>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</si>
  <si>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</si>
  <si>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</si>
  <si>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</si>
  <si>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</si>
  <si>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</si>
  <si>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</si>
  <si>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</si>
  <si>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</si>
  <si>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</si>
  <si>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</si>
  <si>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</si>
  <si>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</si>
  <si>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</si>
  <si>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</si>
  <si>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</si>
  <si>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</si>
  <si>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</si>
  <si>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</si>
  <si>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</si>
  <si>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</si>
  <si>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</si>
  <si>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</si>
  <si>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</si>
  <si>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</si>
  <si>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</si>
  <si>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</si>
  <si>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</si>
  <si>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</si>
  <si>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</si>
  <si>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</si>
  <si>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</si>
  <si>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</si>
  <si>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</si>
  <si>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</si>
  <si>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</si>
  <si>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</si>
  <si>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</si>
  <si>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</si>
  <si>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</si>
  <si>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</si>
  <si>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</si>
  <si>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</si>
  <si>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</si>
  <si>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</si>
  <si>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</si>
  <si>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</si>
  <si>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</si>
  <si>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</si>
  <si>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</si>
  <si>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</si>
  <si>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</si>
  <si>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</si>
  <si>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</si>
  <si>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</si>
  <si>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</si>
  <si>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</si>
  <si>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</si>
  <si>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</si>
  <si>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</si>
  <si>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</si>
  <si>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</si>
  <si>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</si>
  <si>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</si>
  <si>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</si>
  <si>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</si>
  <si>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</si>
  <si>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</si>
  <si>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</si>
  <si>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</si>
  <si>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</si>
  <si>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</si>
  <si>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</si>
  <si>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</si>
  <si>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</si>
  <si>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</si>
  <si>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</si>
  <si>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</si>
  <si>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</si>
  <si>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</si>
  <si>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</si>
  <si>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</si>
  <si>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</si>
  <si>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</si>
  <si>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</si>
  <si>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</si>
  <si>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</si>
  <si>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</si>
  <si>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</si>
  <si>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</si>
  <si>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</si>
  <si>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</si>
  <si>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</si>
  <si>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</si>
  <si>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</si>
  <si>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</si>
  <si>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</si>
  <si>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</si>
  <si>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</si>
  <si>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</si>
  <si>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</si>
  <si>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</si>
  <si>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</si>
  <si>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</si>
  <si>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</si>
  <si>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</si>
  <si>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</si>
  <si>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</si>
  <si>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</si>
  <si>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</si>
  <si>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</si>
  <si>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</si>
  <si>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</si>
  <si>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</si>
  <si>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</si>
  <si>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</si>
  <si>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</si>
  <si>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</si>
  <si>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</si>
  <si>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</si>
  <si>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</si>
  <si>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</si>
  <si>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</si>
  <si>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</si>
  <si>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</si>
  <si>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</si>
  <si>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</si>
  <si>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</si>
  <si>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</si>
  <si>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</si>
  <si>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</si>
  <si>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</si>
  <si>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</si>
  <si>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</si>
  <si>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</si>
  <si>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</si>
  <si>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</si>
  <si>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</si>
  <si>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</si>
  <si>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</si>
  <si>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</si>
  <si>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</si>
  <si>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</si>
  <si>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</si>
  <si>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</si>
  <si>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</si>
  <si>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</si>
  <si>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</si>
  <si>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</si>
  <si>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</si>
  <si>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</si>
  <si>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</si>
  <si>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</si>
  <si>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</si>
  <si>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</si>
  <si>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</si>
  <si>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</si>
  <si>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</si>
  <si>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</si>
  <si>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</si>
  <si>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</si>
  <si>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</si>
  <si>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</si>
  <si>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</si>
  <si>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</si>
  <si>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</si>
  <si>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</si>
  <si>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</si>
  <si>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</si>
  <si>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</si>
  <si>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</si>
  <si>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</si>
  <si>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</si>
  <si>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</si>
  <si>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</si>
  <si>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</si>
  <si>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</si>
  <si>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</si>
  <si>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</si>
  <si>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</si>
  <si>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</si>
  <si>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</si>
  <si>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</si>
  <si>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</si>
  <si>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</si>
  <si>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</si>
  <si>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</si>
  <si>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</si>
  <si>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</si>
  <si>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</si>
  <si>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</si>
  <si>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</si>
  <si>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</si>
  <si>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</si>
  <si>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</si>
  <si>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</si>
  <si>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</si>
  <si>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</si>
  <si>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</si>
  <si>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</si>
  <si>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</si>
  <si>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</si>
  <si>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</si>
  <si>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</si>
  <si>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</si>
  <si>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</si>
  <si>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</si>
  <si>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</si>
  <si>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</si>
  <si>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</si>
  <si>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</si>
  <si>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</si>
  <si>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</si>
  <si>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</si>
  <si>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</si>
  <si>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</si>
  <si>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</si>
  <si>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</si>
  <si>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</si>
  <si>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</si>
  <si>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</si>
  <si>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</si>
  <si>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</si>
  <si>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</si>
  <si>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</si>
  <si>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</si>
  <si>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</si>
  <si>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</si>
  <si>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</si>
  <si>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</si>
  <si>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</si>
  <si>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</si>
  <si>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</si>
  <si>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</si>
  <si>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</si>
  <si>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</si>
  <si>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</si>
  <si>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</si>
  <si>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</si>
  <si>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</si>
  <si>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</si>
  <si>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</si>
  <si>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</si>
  <si>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</si>
  <si>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</si>
  <si>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</si>
  <si>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</si>
  <si>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</si>
  <si>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</si>
  <si>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</si>
  <si>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</si>
  <si>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</si>
  <si>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</si>
  <si>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</si>
  <si>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</si>
  <si>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</si>
  <si>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</si>
  <si>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</si>
  <si>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</si>
  <si>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</si>
  <si>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</si>
  <si>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</si>
  <si>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</si>
  <si>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</si>
  <si>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</si>
  <si>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</si>
  <si>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</si>
  <si>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</si>
  <si>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</si>
  <si>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</si>
  <si>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</si>
  <si>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</si>
  <si>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</si>
  <si>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</si>
  <si>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</si>
  <si>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</si>
  <si>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</si>
  <si>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</si>
  <si>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</si>
  <si>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</si>
  <si>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</si>
  <si>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</si>
  <si>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</si>
  <si>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</si>
  <si>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</si>
  <si>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</si>
  <si>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</si>
  <si>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</si>
  <si>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</si>
  <si>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</si>
  <si>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</si>
  <si>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</si>
  <si>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</si>
  <si>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</si>
  <si>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</si>
  <si>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</si>
  <si>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</si>
  <si>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</si>
  <si>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</si>
  <si>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</si>
  <si>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</si>
  <si>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</si>
  <si>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</si>
  <si>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</si>
  <si>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</si>
  <si>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</si>
  <si>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</si>
  <si>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</si>
  <si>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</si>
  <si>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</si>
  <si>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</si>
  <si>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</si>
  <si>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</si>
  <si>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</si>
  <si>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</si>
  <si>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</si>
  <si>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</si>
  <si>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</si>
  <si>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</si>
  <si>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</si>
  <si>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</si>
  <si>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</si>
  <si>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</si>
  <si>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</si>
  <si>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</si>
  <si>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</si>
  <si>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</si>
  <si>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</si>
  <si>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</si>
  <si>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</si>
  <si>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</si>
  <si>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</si>
  <si>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</si>
  <si>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</si>
  <si>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</si>
  <si>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</si>
  <si>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</si>
  <si>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</si>
  <si>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</si>
  <si>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</si>
  <si>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</si>
  <si>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</si>
  <si>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</si>
  <si>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</si>
  <si>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</si>
  <si>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</si>
  <si>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</si>
  <si>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</si>
  <si>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</si>
  <si>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</si>
  <si>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</si>
  <si>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</si>
  <si>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</si>
  <si>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</si>
  <si>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</si>
  <si>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</si>
  <si>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</si>
  <si>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</si>
  <si>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</si>
  <si>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</si>
  <si>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</si>
  <si>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</si>
  <si>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</si>
  <si>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</si>
  <si>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</si>
  <si>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</si>
  <si>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</si>
  <si>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</si>
  <si>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</si>
  <si>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</si>
  <si>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</si>
  <si>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</si>
  <si>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</si>
  <si>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</si>
  <si>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</si>
  <si>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</si>
  <si>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</si>
  <si>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</si>
  <si>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</si>
  <si>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</si>
  <si>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</si>
  <si>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</si>
  <si>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</si>
  <si>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</si>
  <si>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</si>
  <si>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</si>
  <si>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</si>
  <si>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</si>
  <si>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</si>
  <si>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</si>
  <si>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</si>
  <si>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</si>
  <si>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</si>
  <si>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</si>
  <si>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</si>
  <si>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</si>
  <si>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</si>
  <si>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</si>
  <si>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</si>
  <si>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</si>
  <si>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</si>
  <si>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</si>
  <si>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</si>
  <si>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</si>
  <si>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</si>
  <si>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</si>
  <si>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</si>
  <si>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</si>
  <si>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</si>
  <si>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</si>
  <si>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</si>
  <si>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</si>
  <si>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</si>
  <si>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</si>
  <si>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</si>
  <si>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</si>
  <si>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</si>
  <si>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</si>
  <si>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</si>
  <si>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</si>
  <si>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</si>
  <si>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</si>
  <si>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</si>
  <si>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</si>
  <si>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</si>
  <si>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</si>
  <si>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</si>
  <si>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</si>
  <si>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</si>
  <si>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</si>
  <si>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</si>
  <si>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</si>
  <si>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</si>
  <si>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</si>
  <si>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</si>
  <si>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</si>
  <si>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</si>
  <si>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</si>
  <si>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</si>
  <si>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</si>
  <si>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</si>
  <si>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</si>
  <si>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</si>
  <si>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</si>
  <si>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</si>
  <si>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</si>
  <si>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</si>
  <si>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</si>
  <si>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</si>
  <si>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</si>
  <si>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</si>
  <si>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</si>
  <si>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</si>
  <si>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</si>
  <si>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</si>
  <si>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</si>
  <si>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</si>
  <si>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</si>
  <si>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</si>
  <si>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</si>
  <si>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</si>
  <si>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</si>
  <si>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</si>
  <si>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</si>
  <si>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</si>
  <si>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</si>
  <si>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</si>
  <si>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</si>
  <si>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</si>
  <si>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</si>
  <si>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</si>
  <si>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</si>
  <si>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</si>
  <si>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</si>
  <si>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</si>
  <si>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</si>
  <si>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</si>
  <si>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</si>
  <si>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</si>
  <si>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</si>
  <si>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</si>
  <si>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</si>
  <si>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</si>
  <si>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</si>
  <si>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</si>
  <si>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</si>
  <si>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</si>
  <si>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</si>
  <si>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</si>
  <si>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</si>
  <si>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</si>
  <si>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</si>
  <si>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</si>
  <si>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</si>
  <si>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</si>
  <si>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</si>
  <si>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</si>
  <si>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</si>
  <si>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</si>
  <si>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</si>
  <si>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</si>
  <si>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</si>
  <si>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</si>
  <si>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</si>
  <si>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</si>
  <si>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</si>
  <si>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</si>
  <si>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</si>
  <si>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</si>
  <si>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</si>
  <si>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</si>
  <si>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</si>
  <si>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</si>
  <si>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</si>
  <si>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</si>
  <si>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</si>
  <si>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</si>
  <si>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</si>
  <si>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</si>
  <si>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</si>
  <si>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</si>
  <si>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</si>
  <si>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</si>
  <si>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</si>
  <si>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</si>
  <si>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</si>
  <si>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</si>
  <si>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</si>
  <si>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</si>
  <si>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</si>
  <si>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</si>
  <si>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</si>
  <si>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</si>
  <si>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</si>
  <si>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</si>
  <si>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</si>
  <si>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</si>
  <si>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</si>
  <si>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</si>
  <si>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</si>
  <si>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</si>
  <si>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</si>
  <si>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</si>
  <si>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</si>
  <si>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</si>
  <si>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</si>
  <si>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</si>
  <si>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</si>
  <si>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</si>
  <si>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</si>
  <si>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</si>
  <si>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</si>
  <si>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</si>
  <si>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</si>
  <si>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</si>
  <si>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</si>
  <si>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</si>
  <si>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</si>
  <si>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</si>
  <si>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</si>
  <si>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</si>
  <si>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</si>
  <si>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</si>
  <si>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</si>
  <si>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</si>
  <si>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</si>
  <si>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</si>
  <si>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</si>
  <si>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</si>
  <si>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</si>
  <si>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</si>
  <si>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</si>
  <si>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</si>
  <si>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</si>
  <si>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</si>
  <si>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</si>
  <si>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</si>
  <si>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</si>
  <si>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</si>
  <si>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</si>
  <si>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</si>
  <si>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</si>
  <si>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</si>
  <si>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</si>
  <si>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</si>
  <si>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</si>
  <si>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</si>
  <si>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</si>
  <si>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</si>
  <si>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</si>
  <si>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</si>
  <si>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</si>
  <si>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</si>
  <si>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</si>
  <si>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</si>
  <si>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</si>
  <si>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</si>
  <si>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</si>
  <si>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</si>
  <si>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</si>
  <si>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</si>
  <si>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</si>
  <si>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</si>
  <si>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</si>
  <si>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</si>
  <si>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</si>
  <si>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</si>
  <si>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</si>
  <si>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</si>
  <si>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</si>
  <si>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</si>
  <si>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</si>
  <si>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</si>
  <si>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</si>
  <si>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</si>
  <si>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</si>
  <si>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</si>
  <si>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</si>
  <si>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</si>
  <si>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</si>
  <si>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</si>
  <si>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</si>
  <si>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</si>
  <si>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</si>
  <si>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</si>
  <si>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</si>
  <si>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</si>
  <si>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</si>
  <si>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</si>
  <si>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</si>
  <si>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</si>
  <si>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</si>
  <si>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</si>
  <si>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</si>
  <si>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</si>
  <si>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</si>
  <si>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</si>
  <si>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</si>
  <si>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</si>
  <si>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</si>
  <si>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</si>
  <si>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</si>
  <si>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</si>
  <si>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</si>
  <si>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</si>
  <si>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</si>
  <si>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</si>
  <si>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</si>
  <si>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</si>
  <si>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</si>
  <si>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</si>
  <si>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</si>
  <si>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</si>
  <si>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</si>
  <si>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</si>
  <si>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</si>
  <si>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</si>
  <si>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</si>
  <si>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</si>
  <si>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</si>
  <si>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</si>
  <si>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</si>
  <si>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</si>
  <si>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</si>
  <si>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</si>
  <si>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</si>
  <si>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</si>
  <si>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</si>
  <si>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</si>
  <si>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</si>
  <si>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</si>
  <si>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</si>
  <si>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</si>
  <si>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</si>
  <si>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</si>
  <si>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</si>
  <si>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</si>
  <si>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</si>
  <si>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</si>
  <si>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</si>
  <si>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</si>
  <si>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</si>
  <si>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</si>
  <si>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</si>
  <si>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</si>
  <si>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</si>
  <si>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</si>
  <si>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</si>
  <si>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</si>
  <si>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</si>
  <si>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</si>
  <si>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</si>
  <si>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</si>
  <si>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</si>
  <si>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</si>
  <si>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</si>
  <si>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</si>
  <si>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</si>
  <si>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</si>
  <si>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</si>
  <si>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</si>
  <si>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</si>
  <si>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</si>
  <si>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</si>
  <si>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</si>
  <si>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</si>
  <si>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</si>
  <si>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</si>
  <si>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</si>
  <si>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</si>
  <si>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</si>
  <si>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</si>
  <si>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</si>
  <si>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</si>
  <si>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</si>
  <si>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</si>
  <si>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</si>
  <si>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</si>
  <si>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</si>
  <si>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</si>
  <si>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</si>
  <si>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</si>
  <si>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</si>
  <si>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</si>
  <si>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</si>
  <si>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</si>
  <si>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</si>
  <si>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</si>
  <si>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</si>
  <si>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</si>
  <si>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</si>
  <si>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</si>
  <si>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</si>
  <si>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</si>
  <si>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</si>
  <si>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</si>
  <si>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</si>
  <si>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</si>
  <si>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</si>
  <si>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</si>
  <si>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</si>
  <si>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</si>
  <si>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</si>
  <si>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</si>
  <si>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</si>
  <si>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</si>
  <si>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</si>
  <si>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</si>
  <si>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</si>
  <si>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</si>
  <si>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</si>
  <si>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</si>
  <si>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</si>
  <si>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</si>
  <si>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</si>
  <si>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</si>
  <si>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</si>
  <si>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</si>
  <si>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</si>
  <si>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</si>
  <si>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</si>
  <si>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</si>
  <si>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</si>
  <si>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</si>
  <si>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</si>
  <si>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</si>
  <si>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</si>
  <si>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</si>
  <si>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</si>
  <si>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</si>
  <si>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</si>
  <si>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</si>
  <si>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</si>
  <si>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</si>
  <si>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</si>
  <si>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</si>
  <si>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</si>
  <si>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</si>
  <si>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</si>
  <si>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</si>
  <si>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</si>
  <si>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</si>
  <si>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</si>
  <si>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</si>
  <si>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</si>
  <si>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</si>
  <si>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</si>
  <si>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</si>
  <si>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</si>
  <si>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</si>
  <si>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</si>
  <si>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</si>
  <si>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</si>
  <si>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</si>
  <si>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</si>
  <si>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</si>
  <si>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</si>
  <si>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</si>
  <si>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</si>
  <si>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</si>
  <si>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</si>
  <si>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</si>
  <si>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</si>
  <si>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</si>
  <si>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</si>
  <si>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</si>
  <si>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</si>
  <si>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</si>
  <si>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</si>
  <si>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</si>
  <si>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</si>
  <si>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</si>
  <si>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</si>
  <si>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</si>
  <si>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</si>
  <si>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</si>
  <si>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</si>
  <si>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</si>
  <si>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</si>
  <si>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</si>
  <si>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</si>
  <si>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</si>
  <si>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</si>
  <si>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</si>
  <si>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</si>
  <si>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</si>
  <si>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</si>
  <si>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</si>
  <si>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</si>
  <si>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</si>
  <si>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</si>
  <si>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</si>
  <si>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</si>
  <si>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</si>
  <si>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</si>
  <si>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</si>
  <si>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</si>
  <si>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</si>
  <si>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</si>
  <si>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</si>
  <si>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</si>
  <si>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</si>
  <si>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</si>
  <si>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</si>
  <si>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</si>
  <si>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</si>
  <si>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</si>
  <si>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</si>
  <si>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</si>
  <si>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</si>
  <si>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</si>
  <si>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</si>
  <si>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</si>
  <si>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</si>
  <si>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</si>
  <si>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</si>
  <si>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</si>
  <si>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</si>
  <si>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</si>
  <si>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</si>
  <si>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</si>
  <si>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</si>
  <si>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</si>
  <si>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</si>
  <si>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</si>
  <si>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</si>
  <si>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</si>
  <si>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</si>
  <si>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</si>
  <si>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</si>
  <si>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</si>
  <si>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</si>
  <si>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</si>
  <si>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</si>
  <si>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</si>
  <si>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</si>
  <si>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</si>
  <si>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</si>
  <si>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</si>
  <si>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</si>
  <si>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</si>
  <si>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</si>
  <si>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</si>
  <si>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</si>
  <si>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</si>
  <si>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</si>
  <si>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</si>
  <si>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</si>
  <si>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</si>
  <si>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</si>
  <si>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</si>
  <si>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</si>
  <si>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</si>
  <si>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</si>
  <si>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</si>
  <si>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</si>
  <si>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</si>
  <si>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</si>
  <si>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</si>
  <si>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</si>
  <si>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</si>
  <si>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</si>
  <si>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</si>
  <si>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</si>
  <si>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</si>
  <si>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</si>
  <si>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</si>
  <si>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</si>
  <si>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</si>
  <si>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</si>
  <si>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</si>
  <si>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</si>
  <si>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</si>
  <si>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</si>
  <si>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</si>
  <si>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</si>
  <si>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</si>
  <si>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</si>
  <si>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</si>
  <si>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</si>
  <si>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</si>
  <si>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</si>
  <si>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</si>
  <si>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</si>
  <si>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</si>
  <si>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</si>
  <si>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</si>
  <si>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</si>
  <si>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</si>
  <si>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</si>
  <si>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</si>
  <si>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</si>
  <si>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</si>
  <si>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</si>
  <si>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</si>
  <si>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</si>
  <si>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</si>
  <si>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</si>
  <si>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</si>
  <si>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</si>
  <si>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</si>
  <si>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</si>
  <si>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</si>
  <si>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</si>
  <si>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</si>
  <si>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</si>
  <si>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</si>
  <si>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</si>
  <si>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</si>
  <si>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</si>
  <si>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</si>
  <si>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</si>
  <si>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</si>
  <si>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</si>
  <si>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</si>
  <si>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</si>
  <si>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</si>
  <si>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</si>
  <si>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</si>
  <si>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</si>
  <si>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</si>
  <si>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</si>
  <si>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</si>
  <si>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</si>
  <si>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</si>
  <si>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</si>
  <si>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</si>
  <si>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</si>
  <si>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</si>
  <si>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</si>
  <si>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</si>
  <si>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</si>
  <si>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</si>
  <si>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</si>
  <si>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</si>
  <si>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</si>
  <si>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</si>
  <si>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</si>
  <si>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</si>
  <si>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</si>
  <si>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</si>
  <si>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</si>
  <si>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</si>
  <si>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</si>
  <si>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</si>
  <si>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</si>
  <si>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</si>
  <si>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</si>
  <si>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</si>
  <si>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</si>
  <si>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</si>
  <si>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</si>
  <si>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</si>
  <si>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</si>
  <si>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</si>
  <si>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</si>
  <si>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</si>
  <si>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</si>
  <si>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</si>
  <si>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</si>
  <si>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</si>
  <si>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</si>
  <si>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</si>
  <si>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</si>
  <si>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</si>
  <si>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</si>
  <si>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</si>
  <si>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</si>
  <si>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</si>
  <si>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</si>
  <si>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</si>
  <si>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</si>
  <si>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</si>
  <si>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</si>
  <si>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</si>
  <si>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</si>
  <si>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</si>
  <si>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</si>
  <si>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</si>
  <si>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</si>
  <si>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</si>
  <si>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</si>
  <si>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</si>
  <si>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</si>
  <si>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</si>
  <si>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</si>
  <si>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</si>
  <si>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</si>
  <si>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</si>
  <si>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</si>
  <si>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</si>
  <si>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</si>
  <si>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</si>
  <si>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</si>
  <si>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</si>
  <si>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</si>
  <si>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</si>
  <si>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</si>
  <si>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</si>
  <si>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</si>
  <si>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</si>
  <si>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</si>
  <si>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</si>
  <si>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</si>
  <si>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</si>
  <si>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</si>
  <si>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</si>
  <si>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</si>
  <si>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</si>
  <si>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</si>
  <si>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</si>
  <si>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</si>
  <si>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</si>
  <si>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</si>
  <si>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</si>
  <si>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</si>
  <si>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</si>
  <si>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</si>
  <si>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</si>
  <si>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</si>
  <si>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</si>
  <si>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</si>
  <si>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</si>
  <si>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</si>
  <si>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</si>
  <si>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</si>
  <si>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</si>
  <si>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</si>
  <si>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</si>
  <si>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</si>
  <si>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</si>
  <si>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</si>
  <si>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</si>
  <si>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</si>
  <si>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</si>
  <si>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</si>
  <si>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</si>
  <si>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</si>
  <si>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</si>
  <si>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</si>
  <si>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</si>
  <si>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</si>
  <si>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</si>
  <si>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</si>
  <si>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</si>
  <si>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</si>
  <si>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</si>
  <si>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</si>
  <si>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</si>
  <si>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</si>
  <si>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</si>
  <si>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</si>
  <si>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</si>
  <si>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</si>
  <si>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</si>
  <si>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</si>
  <si>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</si>
  <si>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</si>
  <si>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</si>
  <si>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</si>
  <si>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</si>
  <si>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</si>
  <si>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</si>
  <si>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</si>
  <si>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</si>
  <si>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</si>
  <si>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</si>
  <si>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</si>
  <si>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</si>
  <si>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</si>
  <si>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</si>
  <si>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</si>
  <si>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</si>
  <si>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</si>
  <si>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</si>
  <si>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</si>
  <si>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</si>
  <si>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</si>
  <si>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</si>
  <si>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</si>
  <si>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</si>
  <si>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</si>
  <si>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</si>
  <si>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</si>
  <si>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</si>
  <si>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</si>
  <si>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</si>
  <si>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</si>
  <si>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</si>
  <si>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</si>
  <si>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</si>
  <si>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</si>
  <si>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</si>
  <si>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</si>
  <si>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</si>
  <si>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</si>
  <si>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</si>
  <si>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</si>
  <si>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</si>
  <si>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</si>
  <si>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</si>
  <si>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</si>
  <si>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</si>
  <si>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</si>
  <si>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</si>
  <si>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</si>
  <si>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</si>
  <si>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</si>
  <si>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</si>
  <si>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</si>
  <si>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</si>
  <si>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</si>
  <si>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</si>
  <si>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</si>
  <si>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</si>
  <si>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</si>
  <si>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</si>
  <si>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</si>
  <si>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</si>
  <si>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</si>
  <si>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</si>
  <si>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</si>
  <si>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</si>
  <si>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</si>
  <si>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</si>
  <si>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</si>
  <si>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</si>
  <si>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</si>
  <si>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</si>
  <si>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</si>
  <si>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</si>
  <si>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</si>
  <si>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</si>
  <si>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</si>
  <si>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</si>
  <si>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</si>
  <si>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</si>
  <si>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</si>
  <si>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</si>
  <si>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</si>
  <si>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</si>
  <si>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</si>
  <si>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</si>
  <si>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</si>
  <si>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</si>
  <si>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</si>
  <si>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</si>
  <si>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</si>
  <si>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</si>
  <si>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</si>
  <si>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</si>
  <si>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</si>
  <si>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</si>
  <si>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</si>
  <si>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</si>
  <si>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</si>
  <si>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</si>
  <si>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</si>
  <si>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</si>
  <si>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</si>
  <si>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</si>
  <si>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</si>
  <si>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</si>
  <si>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</si>
  <si>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</si>
  <si>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</si>
  <si>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</si>
  <si>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</si>
  <si>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</si>
  <si>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</si>
  <si>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</si>
  <si>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</si>
  <si>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</si>
  <si>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</si>
  <si>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</si>
  <si>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</si>
  <si>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</si>
  <si>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</si>
  <si>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</si>
  <si>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</si>
  <si>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</si>
  <si>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</si>
  <si>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</si>
  <si>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</si>
  <si>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</si>
  <si>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</si>
  <si>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</si>
  <si>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</si>
  <si>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</si>
  <si>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</si>
  <si>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</si>
  <si>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</si>
  <si>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</si>
  <si>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</si>
  <si>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</si>
  <si>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</si>
  <si>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</si>
  <si>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</si>
  <si>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</si>
  <si>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</si>
  <si>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</si>
  <si>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</si>
  <si>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</si>
  <si>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</si>
  <si>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</si>
  <si>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</si>
  <si>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</si>
  <si>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</si>
  <si>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</si>
  <si>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</si>
  <si>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</si>
  <si>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</si>
  <si>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</si>
  <si>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</si>
  <si>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</si>
  <si>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</si>
  <si>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</si>
  <si>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</si>
  <si>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</si>
  <si>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</si>
  <si>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</si>
  <si>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</si>
  <si>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</si>
  <si>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</si>
  <si>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</si>
  <si>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</si>
  <si>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</si>
  <si>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</si>
  <si>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</si>
  <si>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</si>
  <si>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</si>
  <si>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</si>
  <si>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</si>
  <si>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</si>
  <si>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</si>
  <si>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</si>
  <si>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</si>
  <si>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</si>
  <si>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</si>
  <si>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</si>
  <si>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</si>
  <si>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</si>
  <si>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</si>
  <si>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</si>
  <si>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</si>
  <si>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</si>
  <si>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</si>
  <si>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</si>
  <si>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</si>
  <si>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</si>
  <si>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</si>
  <si>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</si>
  <si>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</si>
  <si>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</si>
  <si>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</si>
  <si>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</si>
  <si>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</si>
  <si>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</si>
  <si>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</si>
  <si>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</si>
  <si>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</si>
  <si>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</si>
  <si>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</si>
  <si>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</si>
  <si>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</si>
  <si>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</si>
  <si>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</si>
  <si>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</si>
  <si>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</si>
  <si>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</si>
  <si>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</si>
  <si>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</si>
  <si>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</si>
  <si>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</si>
  <si>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</si>
  <si>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</si>
  <si>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</si>
  <si>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</si>
  <si>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</si>
  <si>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</si>
  <si>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</si>
  <si>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</si>
  <si>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</si>
  <si>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</si>
  <si>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</si>
  <si>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</si>
  <si>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</si>
  <si>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</si>
  <si>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</si>
  <si>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</si>
  <si>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</si>
  <si>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</si>
  <si>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</si>
  <si>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</si>
  <si>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</si>
  <si>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</si>
  <si>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</si>
  <si>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</si>
  <si>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</si>
  <si>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</si>
  <si>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</si>
  <si>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</si>
  <si>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</si>
  <si>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</si>
  <si>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</si>
  <si>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</si>
  <si>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</si>
  <si>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</si>
  <si>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</si>
  <si>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</si>
  <si>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</si>
  <si>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</si>
  <si>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</si>
  <si>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</si>
  <si>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</si>
  <si>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</si>
  <si>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</si>
  <si>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</si>
  <si>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</si>
  <si>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</si>
  <si>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</si>
  <si>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</si>
  <si>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</si>
  <si>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</si>
  <si>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</si>
  <si>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</si>
  <si>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</si>
  <si>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</si>
  <si>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</si>
  <si>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</si>
  <si>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</si>
  <si>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</si>
  <si>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</si>
  <si>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</si>
  <si>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</si>
  <si>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</si>
  <si>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</si>
  <si>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</si>
  <si>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</si>
  <si>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</si>
  <si>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</si>
  <si>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</si>
  <si>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</si>
  <si>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</si>
  <si>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</si>
  <si>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</si>
  <si>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</si>
  <si>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</si>
  <si>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</si>
  <si>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</si>
  <si>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</si>
  <si>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</si>
  <si>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</si>
  <si>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</si>
  <si>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</si>
  <si>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</si>
  <si>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</si>
  <si>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</si>
  <si>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</si>
  <si>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</si>
  <si>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</si>
  <si>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</si>
  <si>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</si>
  <si>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</si>
  <si>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</si>
  <si>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</si>
  <si>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</si>
  <si>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</si>
  <si>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</si>
  <si>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</si>
  <si>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</si>
  <si>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</si>
  <si>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</si>
  <si>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</si>
  <si>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</si>
  <si>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</si>
  <si>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</si>
  <si>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</si>
  <si>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</si>
  <si>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</si>
  <si>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</si>
  <si>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</si>
  <si>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</si>
  <si>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</si>
  <si>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</si>
  <si>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</si>
  <si>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</si>
  <si>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</si>
  <si>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</si>
  <si>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</si>
  <si>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</si>
  <si>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</si>
  <si>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</si>
  <si>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</si>
  <si>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</si>
  <si>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</si>
  <si>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</si>
  <si>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</si>
  <si>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</si>
  <si>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</si>
  <si>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</si>
  <si>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</si>
  <si>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</si>
  <si>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</si>
  <si>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</si>
  <si>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</si>
  <si>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</si>
  <si>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</si>
  <si>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</si>
  <si>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</si>
  <si>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</si>
  <si>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</si>
  <si>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</si>
  <si>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</si>
  <si>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</si>
  <si>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</si>
  <si>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</si>
  <si>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</si>
  <si>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</si>
  <si>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</si>
  <si>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</si>
  <si>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</si>
  <si>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</si>
  <si>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</si>
  <si>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</si>
  <si>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</si>
  <si>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</si>
  <si>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</si>
  <si>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</si>
  <si>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</si>
  <si>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</si>
  <si>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</si>
  <si>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</si>
  <si>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</si>
  <si>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</si>
  <si>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</si>
  <si>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</si>
  <si>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</si>
  <si>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</si>
  <si>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</si>
  <si>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</si>
  <si>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</si>
  <si>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</si>
  <si>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</si>
  <si>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</si>
  <si>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</si>
  <si>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</si>
  <si>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</si>
  <si>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</si>
  <si>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</si>
  <si>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</si>
  <si>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</si>
  <si>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</si>
  <si>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</si>
  <si>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</si>
  <si>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</si>
  <si>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</si>
  <si>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</si>
  <si>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</si>
  <si>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</si>
  <si>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</si>
  <si>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</si>
  <si>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</si>
  <si>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</si>
  <si>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</si>
  <si>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</si>
  <si>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</si>
  <si>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</si>
  <si>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</si>
  <si>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</si>
  <si>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</si>
  <si>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</si>
  <si>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</si>
  <si>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</si>
  <si>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</si>
  <si>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</si>
  <si>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</si>
  <si>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</si>
  <si>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</si>
  <si>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</si>
  <si>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</si>
  <si>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</si>
  <si>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</si>
  <si>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</si>
  <si>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</si>
  <si>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</si>
  <si>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</si>
  <si>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</si>
  <si>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</si>
  <si>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</si>
  <si>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</si>
  <si>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</si>
  <si>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</si>
  <si>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</si>
  <si>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</si>
  <si>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</si>
  <si>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</si>
  <si>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</si>
  <si>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</si>
  <si>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</si>
  <si>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</si>
  <si>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</si>
  <si>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</si>
  <si>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</si>
  <si>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</si>
  <si>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</si>
  <si>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</si>
  <si>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</si>
  <si>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</si>
  <si>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</si>
  <si>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</si>
  <si>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</si>
  <si>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</si>
  <si>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</si>
  <si>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</si>
  <si>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</si>
  <si>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</si>
  <si>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</si>
  <si>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</si>
  <si>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</si>
  <si>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</si>
  <si>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</si>
  <si>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</si>
  <si>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</si>
  <si>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</si>
  <si>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</si>
  <si>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</si>
  <si>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</si>
  <si>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</si>
  <si>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</si>
  <si>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</si>
  <si>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</si>
  <si>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</si>
  <si>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</si>
  <si>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</si>
  <si>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</si>
  <si>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</si>
  <si>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</si>
  <si>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</si>
  <si>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</si>
  <si>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</si>
  <si>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</si>
  <si>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</si>
  <si>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</si>
  <si>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</si>
  <si>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</si>
  <si>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</si>
  <si>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</si>
  <si>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</si>
  <si>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</si>
  <si>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</si>
  <si>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</si>
  <si>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</si>
  <si>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</si>
  <si>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</si>
  <si>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</si>
  <si>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</si>
  <si>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</si>
  <si>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</si>
  <si>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</si>
  <si>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</si>
  <si>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</si>
  <si>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</si>
  <si>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</si>
  <si>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</si>
  <si>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</si>
  <si>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</si>
  <si>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</si>
  <si>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</si>
  <si>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</si>
  <si>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</si>
  <si>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</si>
  <si>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</si>
  <si>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</si>
  <si>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</si>
  <si>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</si>
  <si>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</si>
  <si>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</si>
  <si>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</si>
  <si>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</si>
  <si>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</si>
  <si>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</si>
  <si>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</si>
  <si>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</si>
  <si>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</si>
  <si>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</si>
  <si>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</si>
  <si>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</si>
  <si>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</si>
  <si>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</si>
  <si>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</si>
  <si>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</si>
  <si>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</si>
  <si>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</si>
  <si>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</si>
  <si>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</si>
  <si>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</si>
  <si>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</si>
  <si>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</si>
  <si>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</si>
  <si>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</si>
  <si>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</si>
  <si>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</si>
  <si>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</si>
  <si>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</si>
  <si>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</si>
  <si>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</si>
  <si>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</si>
  <si>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</si>
  <si>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</si>
  <si>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</si>
  <si>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</si>
  <si>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</si>
  <si>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</si>
  <si>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</si>
  <si>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</si>
  <si>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</si>
  <si>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</si>
  <si>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</si>
  <si>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</si>
  <si>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</si>
  <si>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</si>
  <si>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</si>
  <si>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</si>
  <si>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</si>
  <si>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</si>
  <si>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</si>
  <si>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</si>
  <si>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</si>
  <si>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</si>
  <si>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</si>
  <si>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</si>
  <si>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</si>
  <si>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</si>
  <si>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</si>
  <si>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</si>
  <si>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</si>
  <si>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</si>
  <si>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</si>
  <si>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</si>
  <si>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</si>
  <si>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</si>
  <si>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</si>
  <si>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</si>
  <si>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</si>
  <si>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</si>
  <si>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</si>
  <si>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</si>
  <si>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</si>
  <si>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</si>
  <si>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</si>
  <si>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</si>
  <si>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</si>
  <si>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</si>
  <si>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</si>
  <si>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</si>
  <si>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</si>
  <si>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</si>
  <si>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</si>
  <si>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</si>
  <si>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</si>
  <si>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</si>
  <si>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</si>
  <si>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</si>
  <si>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</si>
  <si>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</si>
  <si>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</si>
  <si>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</si>
  <si>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</si>
  <si>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</si>
  <si>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</si>
  <si>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</si>
  <si>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</si>
  <si>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</si>
  <si>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</si>
  <si>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</si>
  <si>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</si>
  <si>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</si>
  <si>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</si>
  <si>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</si>
  <si>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</si>
  <si>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</si>
  <si>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</si>
  <si>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</si>
  <si>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</si>
  <si>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</si>
  <si>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</si>
  <si>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</si>
  <si>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</si>
  <si>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</si>
  <si>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</si>
  <si>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</si>
  <si>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</si>
  <si>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</si>
  <si>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</si>
  <si>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</si>
  <si>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</si>
  <si>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</si>
  <si>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</si>
  <si>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</si>
  <si>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</si>
  <si>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</si>
  <si>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</si>
  <si>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</si>
  <si>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</si>
  <si>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</si>
  <si>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</si>
  <si>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</si>
  <si>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</si>
  <si>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</si>
  <si>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</si>
  <si>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</si>
  <si>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</si>
  <si>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</si>
  <si>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</si>
  <si>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</si>
  <si>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</si>
  <si>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</si>
  <si>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</si>
  <si>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</si>
  <si>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</si>
  <si>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</si>
  <si>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</si>
  <si>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</si>
  <si>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</si>
  <si>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</si>
  <si>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</si>
  <si>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</si>
  <si>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</si>
  <si>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</si>
  <si>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</si>
  <si>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</si>
  <si>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</si>
  <si>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</si>
  <si>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</si>
  <si>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</si>
  <si>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</si>
  <si>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</si>
  <si>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</si>
  <si>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</si>
  <si>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</si>
  <si>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</si>
  <si>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</si>
  <si>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</si>
  <si>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</si>
  <si>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</si>
  <si>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</si>
  <si>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</si>
  <si>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</si>
  <si>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</si>
  <si>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</si>
  <si>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</si>
  <si>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</si>
  <si>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</si>
  <si>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</si>
  <si>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</si>
  <si>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</si>
  <si>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</si>
  <si>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</si>
  <si>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</si>
  <si>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</si>
  <si>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</si>
  <si>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</si>
  <si>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</si>
  <si>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</si>
  <si>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</si>
  <si>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</si>
  <si>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</si>
  <si>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</si>
  <si>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</si>
  <si>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</si>
  <si>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</si>
  <si>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</si>
  <si>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</si>
  <si>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</si>
  <si>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</si>
  <si>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</si>
  <si>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</si>
  <si>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</si>
  <si>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</si>
  <si>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</si>
  <si>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</si>
  <si>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</si>
  <si>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</si>
  <si>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</si>
  <si>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</si>
  <si>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</si>
  <si>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</si>
  <si>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</si>
  <si>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</si>
  <si>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</si>
  <si>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</si>
  <si>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</si>
  <si>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</si>
  <si>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</si>
  <si>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</si>
  <si>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</si>
  <si>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</si>
  <si>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</si>
  <si>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</si>
  <si>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</si>
  <si>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</si>
  <si>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</si>
  <si>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</si>
  <si>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</si>
  <si>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</si>
  <si>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</si>
  <si>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</si>
  <si>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</si>
  <si>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</si>
  <si>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</si>
  <si>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</si>
  <si>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</si>
  <si>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</si>
  <si>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</si>
  <si>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</si>
  <si>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</si>
  <si>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</si>
  <si>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</si>
  <si>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</si>
  <si>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</si>
  <si>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</si>
  <si>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</si>
  <si>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</si>
  <si>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</si>
  <si>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</si>
  <si>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</si>
  <si>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</si>
  <si>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</si>
  <si>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</si>
  <si>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</si>
  <si>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</si>
  <si>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</si>
  <si>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</si>
  <si>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</si>
  <si>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</si>
  <si>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</si>
  <si>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</si>
  <si>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</si>
  <si>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</si>
  <si>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</si>
  <si>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</si>
  <si>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</si>
  <si>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</si>
  <si>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</si>
  <si>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</si>
  <si>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</si>
  <si>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</si>
  <si>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</si>
  <si>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</si>
  <si>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</si>
  <si>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</si>
  <si>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</si>
  <si>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</si>
  <si>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</si>
  <si>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</si>
  <si>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</si>
  <si>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</si>
  <si>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</si>
  <si>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</si>
  <si>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</si>
  <si>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</si>
  <si>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</si>
  <si>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</si>
  <si>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</si>
  <si>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</si>
  <si>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</si>
  <si>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</si>
  <si>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</si>
  <si>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</si>
  <si>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</si>
  <si>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</si>
  <si>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</si>
  <si>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</si>
  <si>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</si>
  <si>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</si>
  <si>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</si>
  <si>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</si>
  <si>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</si>
  <si>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</si>
  <si>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</si>
  <si>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</si>
  <si>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</si>
  <si>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</si>
  <si>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</si>
  <si>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</si>
  <si>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</si>
  <si>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</si>
  <si>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</si>
  <si>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</si>
  <si>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</si>
  <si>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</si>
  <si>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</si>
  <si>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</si>
  <si>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</si>
  <si>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</si>
  <si>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</si>
  <si>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</si>
  <si>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</si>
  <si>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</si>
  <si>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</si>
  <si>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</si>
  <si>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</si>
  <si>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</si>
  <si>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</si>
  <si>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</si>
  <si>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</si>
  <si>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</si>
  <si>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</si>
  <si>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</si>
  <si>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</si>
  <si>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</si>
  <si>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</si>
  <si>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</si>
  <si>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</si>
  <si>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</si>
  <si>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</si>
  <si>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</si>
  <si>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</si>
  <si>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</si>
  <si>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</si>
  <si>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</si>
  <si>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</si>
  <si>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</si>
  <si>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</si>
  <si>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</si>
  <si>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</si>
  <si>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</si>
  <si>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</si>
  <si>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</si>
  <si>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</si>
  <si>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</si>
  <si>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</si>
  <si>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</si>
  <si>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</si>
  <si>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</si>
  <si>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</si>
  <si>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</si>
  <si>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</si>
  <si>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</si>
  <si>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</si>
  <si>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</si>
  <si>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</si>
  <si>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</si>
  <si>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</si>
  <si>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</si>
  <si>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</si>
  <si>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</si>
  <si>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</si>
  <si>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</si>
  <si>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</si>
  <si>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</si>
  <si>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</si>
  <si>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</si>
  <si>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</si>
  <si>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</si>
  <si>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</si>
  <si>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</si>
  <si>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</si>
  <si>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</si>
  <si>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</si>
  <si>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</si>
  <si>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</si>
  <si>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</si>
  <si>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</si>
  <si>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</si>
  <si>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</si>
  <si>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</si>
  <si>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</si>
  <si>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</si>
  <si>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</si>
  <si>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</si>
  <si>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</si>
  <si>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</si>
  <si>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</si>
  <si>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</si>
  <si>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</si>
  <si>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</si>
  <si>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</si>
  <si>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</si>
  <si>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</si>
  <si>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</si>
  <si>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</si>
  <si>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</si>
  <si>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</si>
  <si>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</si>
  <si>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</si>
  <si>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</si>
  <si>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</si>
  <si>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</si>
  <si>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</si>
  <si>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</si>
  <si>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</si>
  <si>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</si>
  <si>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</si>
  <si>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</si>
  <si>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</si>
  <si>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</si>
  <si>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</si>
  <si>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</si>
  <si>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</si>
  <si>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</si>
  <si>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</si>
  <si>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</si>
  <si>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</si>
  <si>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</si>
  <si>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</si>
  <si>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</si>
  <si>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</si>
  <si>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</si>
  <si>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</si>
  <si>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</si>
  <si>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</si>
  <si>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</si>
  <si>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</si>
  <si>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</si>
  <si>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</si>
  <si>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</si>
  <si>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</si>
  <si>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</si>
  <si>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</si>
  <si>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</si>
  <si>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</si>
  <si>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</si>
  <si>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</si>
  <si>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</si>
  <si>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</si>
  <si>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</si>
  <si>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</si>
  <si>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</si>
  <si>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</si>
  <si>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</si>
  <si>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</si>
  <si>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</si>
  <si>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</si>
  <si>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</si>
  <si>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</si>
  <si>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</si>
  <si>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</si>
  <si>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</si>
  <si>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</si>
  <si>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</si>
  <si>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</si>
  <si>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</si>
  <si>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</si>
  <si>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</si>
  <si>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</si>
  <si>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</si>
  <si>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</si>
  <si>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</si>
  <si>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</si>
  <si>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</si>
  <si>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</si>
  <si>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</si>
  <si>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</si>
  <si>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</si>
  <si>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</si>
  <si>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</si>
  <si>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</si>
  <si>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</si>
  <si>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</si>
  <si>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</si>
  <si>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</si>
  <si>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</si>
  <si>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</si>
  <si>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</si>
  <si>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</si>
  <si>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</si>
  <si>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</si>
  <si>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</si>
  <si>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</si>
  <si>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</si>
  <si>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</si>
  <si>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</si>
  <si>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</si>
  <si>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</si>
  <si>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</si>
  <si>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</si>
  <si>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</si>
  <si>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</si>
  <si>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</si>
  <si>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</si>
  <si>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</si>
  <si>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</si>
  <si>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</si>
  <si>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</si>
  <si>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</si>
  <si>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</si>
  <si>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</si>
  <si>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</si>
  <si>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</si>
  <si>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</si>
  <si>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</si>
  <si>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</si>
  <si>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</si>
  <si>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</si>
  <si>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</si>
  <si>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</si>
  <si>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</si>
  <si>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</si>
  <si>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</si>
  <si>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</si>
  <si>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</si>
  <si>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</si>
  <si>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</si>
  <si>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</si>
  <si>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</si>
  <si>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</si>
  <si>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</si>
  <si>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</si>
  <si>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</si>
  <si>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</si>
  <si>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</si>
  <si>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</si>
  <si>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</si>
  <si>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</si>
  <si>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</si>
  <si>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</si>
  <si>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</si>
  <si>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</si>
  <si>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</si>
  <si>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</si>
  <si>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</si>
  <si>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</si>
  <si>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</si>
  <si>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</si>
  <si>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</si>
  <si>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</si>
  <si>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</si>
  <si>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</si>
  <si>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</si>
  <si>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</si>
  <si>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</si>
  <si>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</si>
  <si>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</si>
  <si>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</si>
  <si>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</si>
  <si>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</si>
  <si>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</si>
  <si>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</si>
  <si>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</si>
  <si>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</si>
  <si>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</si>
  <si>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</si>
  <si>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</si>
  <si>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</si>
  <si>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</si>
  <si>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</si>
  <si>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</si>
  <si>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</si>
  <si>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</si>
  <si>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</si>
  <si>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</si>
  <si>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</si>
  <si>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</si>
  <si>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</si>
  <si>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</si>
  <si>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</si>
  <si>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</si>
  <si>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</si>
  <si>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</si>
  <si>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</si>
  <si>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</si>
  <si>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</si>
  <si>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</si>
  <si>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</si>
  <si>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</si>
  <si>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</si>
  <si>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</si>
  <si>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</si>
  <si>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</si>
  <si>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</si>
  <si>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</si>
  <si>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</si>
  <si>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</si>
  <si>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</si>
  <si>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</si>
  <si>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</si>
  <si>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</si>
  <si>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</si>
  <si>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</si>
  <si>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</si>
  <si>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</si>
  <si>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</si>
  <si>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</si>
  <si>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</si>
  <si>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</si>
  <si>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</si>
  <si>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</si>
  <si>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</si>
  <si>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</si>
  <si>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</si>
  <si>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</si>
  <si>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</si>
  <si>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</si>
  <si>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</si>
  <si>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</si>
  <si>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</si>
  <si>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</si>
  <si>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</si>
  <si>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</si>
  <si>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</si>
  <si>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</si>
  <si>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</si>
  <si>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</si>
  <si>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</si>
  <si>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</si>
  <si>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</si>
  <si>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</si>
  <si>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</si>
  <si>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</si>
  <si>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</si>
  <si>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</si>
  <si>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</si>
  <si>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</si>
  <si>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</si>
  <si>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</si>
  <si>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</si>
  <si>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</si>
  <si>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</si>
  <si>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</si>
  <si>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</si>
  <si>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</si>
  <si>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</si>
  <si>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</si>
  <si>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</si>
  <si>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</si>
  <si>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</si>
  <si>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</si>
  <si>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</si>
  <si>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</si>
  <si>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</si>
  <si>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</si>
  <si>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</si>
  <si>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</si>
  <si>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</si>
  <si>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</si>
  <si>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</si>
  <si>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</si>
  <si>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</si>
  <si>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</si>
  <si>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</si>
  <si>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</si>
  <si>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</si>
  <si>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</si>
  <si>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</si>
  <si>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</si>
  <si>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</si>
  <si>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</si>
  <si>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</si>
  <si>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</si>
  <si>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</si>
  <si>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</si>
  <si>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</si>
  <si>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</si>
  <si>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</si>
  <si>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</si>
  <si>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</si>
  <si>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</si>
  <si>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</si>
  <si>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</si>
  <si>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</si>
  <si>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</si>
  <si>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</si>
  <si>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</si>
  <si>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</si>
  <si>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</si>
  <si>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</si>
  <si>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</si>
  <si>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</si>
  <si>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</si>
  <si>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</si>
  <si>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</si>
  <si>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</si>
  <si>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</si>
  <si>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</si>
  <si>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</si>
  <si>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</si>
  <si>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</si>
  <si>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</si>
  <si>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</si>
  <si>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</si>
  <si>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</si>
  <si>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</si>
  <si>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</si>
  <si>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</si>
  <si>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</si>
  <si>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</si>
  <si>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</si>
  <si>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</si>
  <si>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</si>
  <si>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</si>
  <si>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</si>
  <si>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</si>
  <si>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</si>
  <si>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</si>
  <si>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</si>
  <si>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</si>
  <si>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</si>
  <si>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</si>
  <si>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</si>
  <si>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</si>
  <si>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</si>
  <si>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</si>
  <si>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</si>
  <si>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</si>
  <si>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</si>
  <si>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</si>
  <si>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</si>
  <si>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</si>
  <si>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</si>
  <si>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</si>
  <si>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</si>
  <si>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</si>
  <si>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</si>
  <si>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</si>
  <si>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</si>
  <si>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</si>
  <si>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</si>
  <si>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</si>
  <si>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</si>
  <si>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</si>
  <si>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</si>
  <si>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</si>
  <si>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</si>
  <si>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</si>
  <si>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</si>
  <si>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</si>
  <si>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</si>
  <si>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</si>
  <si>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</si>
  <si>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</si>
  <si>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</si>
  <si>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</si>
  <si>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</si>
  <si>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</si>
  <si>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</si>
  <si>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</si>
  <si>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</si>
  <si>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</si>
  <si>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</si>
  <si>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</si>
  <si>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</si>
  <si>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</si>
  <si>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</si>
  <si>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</si>
  <si>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</si>
  <si>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</si>
  <si>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</si>
  <si>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</si>
  <si>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</si>
  <si>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</si>
  <si>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</si>
  <si>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</si>
  <si>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</si>
  <si>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</si>
  <si>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</si>
  <si>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</si>
  <si>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</si>
  <si>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</si>
  <si>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</si>
  <si>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</si>
  <si>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</si>
  <si>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</si>
  <si>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</si>
  <si>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</si>
  <si>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</si>
  <si>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</si>
  <si>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</si>
  <si>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</si>
  <si>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</si>
  <si>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</si>
  <si>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</si>
  <si>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</si>
  <si>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</si>
  <si>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</si>
  <si>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</si>
  <si>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</si>
  <si>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</si>
  <si>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</si>
  <si>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</si>
  <si>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</si>
  <si>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</si>
  <si>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</si>
  <si>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</si>
  <si>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</si>
  <si>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</si>
  <si>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</si>
  <si>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</si>
  <si>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</si>
  <si>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</si>
  <si>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</si>
  <si>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</si>
  <si>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</si>
  <si>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</si>
  <si>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</si>
  <si>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</si>
  <si>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</si>
  <si>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</si>
  <si>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</si>
  <si>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</si>
  <si>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</si>
  <si>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</si>
  <si>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</si>
  <si>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</si>
  <si>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</si>
  <si>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</si>
  <si>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</si>
  <si>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</si>
  <si>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</si>
  <si>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</si>
  <si>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</si>
  <si>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</si>
  <si>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</si>
  <si>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</si>
  <si>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</si>
  <si>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</si>
  <si>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</si>
  <si>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</si>
  <si>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</si>
  <si>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</si>
  <si>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</si>
  <si>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</si>
  <si>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</si>
  <si>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</si>
  <si>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</si>
  <si>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</si>
  <si>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</si>
  <si>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</si>
  <si>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</si>
  <si>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</si>
  <si>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</si>
  <si>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</si>
  <si>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</si>
  <si>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</si>
  <si>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</si>
  <si>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</si>
  <si>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</si>
  <si>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</si>
  <si>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</si>
  <si>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</si>
  <si>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</si>
  <si>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</si>
  <si>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</si>
  <si>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</si>
  <si>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</si>
  <si>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</si>
  <si>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</si>
  <si>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</si>
  <si>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</si>
  <si>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</si>
  <si>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</si>
  <si>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</si>
  <si>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</si>
  <si>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</si>
  <si>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</si>
  <si>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</si>
  <si>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</si>
  <si>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</si>
  <si>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</si>
  <si>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</si>
  <si>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</si>
  <si>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</si>
  <si>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</si>
  <si>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</si>
  <si>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</si>
  <si>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</si>
  <si>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</si>
  <si>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</si>
  <si>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</si>
  <si>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</si>
  <si>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</si>
  <si>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</si>
  <si>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</si>
  <si>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</si>
  <si>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</si>
  <si>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</si>
  <si>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</si>
  <si>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</si>
  <si>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</si>
  <si>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</si>
  <si>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</si>
  <si>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</si>
  <si>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</si>
  <si>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</si>
  <si>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</si>
  <si>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</si>
  <si>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</si>
  <si>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</si>
  <si>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</si>
  <si>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</si>
  <si>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</si>
  <si>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</si>
  <si>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</si>
  <si>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</si>
  <si>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</si>
  <si>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</si>
  <si>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</si>
  <si>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</si>
  <si>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</si>
  <si>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</si>
  <si>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</si>
  <si>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</si>
  <si>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</si>
  <si>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</si>
  <si>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</si>
  <si>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</si>
  <si>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</si>
  <si>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</si>
  <si>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</si>
  <si>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</si>
  <si>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</si>
  <si>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</si>
  <si>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</si>
  <si>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</si>
  <si>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</si>
  <si>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</si>
  <si>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</si>
  <si>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</si>
  <si>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</si>
  <si>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</si>
  <si>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</si>
  <si>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</si>
  <si>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</si>
  <si>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</si>
  <si>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</si>
  <si>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</si>
  <si>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</si>
  <si>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</si>
  <si>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</si>
  <si>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</si>
  <si>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</si>
  <si>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</si>
  <si>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</si>
  <si>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</si>
  <si>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</si>
  <si>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</si>
  <si>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</si>
  <si>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</si>
  <si>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</si>
  <si>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</si>
  <si>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</si>
  <si>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</si>
  <si>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</si>
  <si>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</si>
  <si>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</si>
  <si>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</si>
  <si>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</si>
  <si>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</si>
  <si>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</si>
  <si>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</si>
  <si>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</si>
  <si>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</si>
  <si>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</si>
  <si>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</si>
  <si>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</si>
  <si>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</si>
  <si>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</si>
  <si>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</si>
  <si>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</si>
  <si>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</si>
  <si>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</si>
  <si>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</si>
  <si>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</si>
  <si>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</si>
  <si>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</si>
  <si>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</si>
  <si>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</si>
  <si>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</si>
  <si>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</si>
  <si>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</si>
  <si>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</si>
  <si>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</si>
  <si>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</si>
  <si>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</si>
  <si>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</si>
  <si>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</si>
  <si>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</si>
  <si>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</si>
  <si>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</si>
  <si>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</si>
  <si>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</si>
  <si>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</si>
  <si>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</si>
  <si>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</si>
  <si>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</si>
  <si>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</si>
  <si>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</si>
  <si>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</si>
  <si>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</si>
  <si>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</si>
  <si>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</si>
  <si>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</si>
  <si>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</si>
  <si>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</si>
  <si>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</si>
  <si>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</si>
  <si>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</si>
  <si>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</si>
  <si>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</si>
  <si>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</si>
  <si>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</si>
  <si>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</si>
  <si>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</si>
  <si>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</si>
  <si>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</si>
  <si>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</si>
  <si>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</si>
  <si>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</si>
  <si>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</si>
  <si>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</si>
  <si>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</si>
  <si>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</si>
  <si>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</si>
  <si>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</si>
  <si>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</si>
  <si>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</si>
  <si>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</si>
  <si>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</si>
  <si>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</si>
  <si>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</si>
  <si>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</si>
  <si>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</si>
  <si>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</si>
  <si>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</si>
  <si>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</si>
  <si>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</si>
  <si>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</si>
  <si>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</si>
  <si>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</si>
  <si>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</si>
  <si>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</si>
  <si>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</si>
  <si>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</si>
  <si>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</si>
  <si>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</si>
  <si>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</si>
  <si>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</si>
  <si>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</si>
  <si>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</si>
  <si>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</si>
  <si>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</si>
  <si>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</si>
  <si>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</si>
  <si>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</si>
  <si>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</si>
  <si>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</si>
  <si>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</si>
  <si>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</si>
  <si>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</si>
  <si>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</si>
  <si>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</si>
  <si>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</si>
  <si>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</si>
  <si>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</si>
  <si>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</si>
  <si>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</si>
  <si>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</si>
  <si>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</si>
  <si>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</si>
  <si>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</si>
  <si>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</si>
  <si>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</si>
  <si>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</si>
  <si>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</si>
  <si>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</si>
  <si>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</si>
  <si>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</si>
  <si>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</si>
  <si>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</si>
  <si>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</si>
  <si>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</si>
  <si>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</si>
  <si>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</si>
  <si>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</si>
  <si>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</si>
  <si>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</si>
  <si>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</si>
  <si>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</si>
  <si>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</si>
  <si>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</si>
  <si>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</si>
  <si>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</si>
  <si>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</si>
  <si>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</si>
  <si>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</si>
  <si>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</si>
  <si>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</si>
  <si>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</si>
  <si>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</si>
  <si>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</si>
  <si>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</si>
  <si>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</si>
  <si>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</si>
  <si>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</si>
  <si>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</si>
  <si>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</si>
  <si>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</si>
  <si>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</si>
  <si>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</si>
  <si>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</si>
  <si>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</si>
  <si>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</si>
  <si>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</si>
  <si>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</si>
  <si>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</si>
  <si>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</si>
  <si>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</si>
  <si>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</si>
  <si>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</si>
  <si>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</si>
  <si>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</si>
  <si>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</si>
  <si>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</si>
  <si>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</si>
  <si>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</si>
  <si>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</si>
  <si>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</si>
  <si>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</si>
  <si>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</si>
  <si>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</si>
  <si>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</si>
  <si>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</si>
  <si>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</si>
  <si>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</si>
  <si>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</si>
  <si>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</si>
  <si>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</si>
  <si>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</si>
  <si>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</si>
  <si>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</si>
  <si>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</si>
  <si>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</si>
  <si>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</si>
  <si>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</si>
  <si>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</si>
  <si>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</si>
  <si>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</si>
  <si>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</si>
  <si>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</si>
  <si>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</si>
  <si>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</si>
  <si>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</si>
  <si>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</si>
  <si>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</si>
  <si>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</si>
  <si>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</si>
  <si>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</si>
  <si>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</si>
  <si>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</si>
  <si>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</si>
  <si>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</si>
  <si>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</si>
  <si>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</si>
  <si>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</si>
  <si>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</si>
  <si>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</si>
  <si>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</si>
  <si>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</si>
  <si>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</si>
  <si>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</si>
  <si>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</si>
  <si>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</si>
  <si>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</si>
  <si>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</si>
  <si>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</si>
  <si>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</si>
  <si>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</si>
  <si>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</si>
  <si>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</si>
  <si>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</si>
  <si>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</si>
  <si>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</si>
  <si>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</si>
  <si>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</si>
  <si>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</si>
  <si>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</si>
  <si>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</si>
  <si>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</si>
  <si>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</si>
  <si>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</si>
  <si>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</si>
  <si>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</si>
  <si>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</si>
  <si>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</si>
  <si>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</si>
  <si>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</si>
  <si>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</si>
  <si>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</si>
  <si>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</si>
  <si>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</si>
  <si>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</si>
  <si>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</si>
  <si>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</si>
  <si>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</si>
  <si>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</si>
  <si>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</si>
  <si>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</si>
  <si>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</si>
  <si>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</si>
  <si>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</si>
  <si>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</si>
  <si>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</si>
  <si>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</si>
  <si>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</si>
  <si>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</si>
  <si>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</si>
  <si>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</si>
  <si>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</si>
  <si>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</si>
  <si>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</si>
  <si>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</si>
  <si>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</si>
  <si>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</si>
  <si>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</si>
  <si>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</si>
  <si>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</si>
  <si>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</si>
  <si>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</si>
  <si>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</si>
  <si>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</si>
  <si>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</si>
  <si>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</si>
  <si>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</si>
  <si>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</si>
  <si>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</si>
  <si>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</si>
  <si>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</si>
  <si>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</si>
  <si>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</si>
  <si>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</si>
  <si>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</si>
  <si>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</si>
  <si>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</si>
  <si>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</si>
  <si>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</si>
  <si>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</si>
  <si>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</si>
  <si>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</si>
  <si>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</si>
  <si>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</si>
  <si>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</si>
  <si>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</si>
  <si>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</si>
  <si>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</si>
  <si>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</si>
  <si>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</si>
  <si>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</si>
  <si>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</si>
  <si>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</si>
  <si>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</si>
  <si>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</si>
  <si>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</si>
  <si>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</si>
  <si>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</si>
  <si>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</si>
  <si>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</si>
  <si>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</si>
  <si>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</si>
  <si>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</si>
  <si>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</si>
  <si>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</si>
  <si>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</si>
  <si>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</si>
  <si>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</si>
  <si>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</si>
  <si>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</si>
  <si>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</si>
  <si>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</si>
  <si>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</si>
  <si>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</si>
  <si>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</si>
  <si>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</si>
  <si>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</si>
  <si>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</si>
  <si>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</si>
  <si>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</si>
  <si>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</si>
  <si>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</si>
  <si>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</si>
  <si>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</si>
  <si>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</si>
  <si>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</si>
  <si>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</si>
  <si>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</si>
  <si>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</si>
  <si>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</si>
  <si>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</si>
  <si>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</si>
  <si>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</si>
  <si>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</si>
  <si>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</si>
  <si>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</si>
  <si>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</si>
  <si>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</si>
  <si>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</si>
  <si>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</si>
  <si>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</si>
  <si>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</si>
  <si>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</si>
  <si>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</si>
  <si>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</si>
  <si>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</si>
  <si>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</si>
  <si>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</si>
  <si>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</si>
  <si>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</si>
  <si>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</si>
  <si>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</si>
  <si>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</si>
  <si>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</si>
  <si>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</si>
  <si>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</si>
  <si>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</si>
  <si>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</si>
  <si>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</si>
  <si>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</si>
  <si>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</si>
  <si>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</si>
  <si>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</si>
  <si>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</si>
  <si>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</si>
  <si>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</si>
  <si>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</si>
  <si>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</si>
  <si>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</si>
  <si>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</si>
  <si>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</si>
  <si>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</si>
  <si>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</si>
  <si>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</si>
  <si>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</si>
  <si>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</si>
  <si>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</si>
  <si>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</si>
  <si>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</si>
  <si>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</si>
  <si>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</si>
  <si>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</si>
  <si>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</si>
  <si>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</si>
  <si>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</si>
  <si>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</si>
  <si>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</si>
  <si>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</si>
  <si>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</si>
  <si>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</si>
  <si>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</si>
  <si>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</si>
  <si>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</si>
  <si>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</si>
  <si>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</si>
  <si>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</si>
  <si>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</si>
  <si>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</si>
  <si>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</si>
  <si>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</si>
  <si>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</si>
  <si>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</si>
  <si>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</si>
  <si>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</si>
  <si>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</si>
  <si>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</si>
  <si>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</si>
  <si>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</si>
  <si>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</si>
  <si>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</si>
  <si>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</si>
  <si>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</si>
  <si>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</si>
  <si>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</si>
  <si>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</si>
  <si>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</si>
  <si>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</si>
  <si>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</si>
  <si>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</si>
  <si>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</si>
  <si>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</si>
  <si>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</si>
  <si>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</si>
  <si>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</si>
  <si>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</si>
  <si>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</si>
  <si>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</si>
  <si>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</si>
  <si>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</si>
  <si>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</si>
  <si>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</si>
  <si>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</si>
  <si>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</si>
  <si>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</si>
  <si>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</si>
  <si>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</si>
  <si>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</si>
  <si>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</si>
  <si>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</si>
  <si>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</si>
  <si>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</si>
  <si>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</si>
  <si>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</si>
  <si>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</si>
  <si>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</si>
  <si>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</si>
  <si>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</si>
  <si>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</si>
  <si>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</si>
  <si>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</si>
  <si>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</si>
  <si>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</si>
  <si>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</si>
  <si>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</si>
  <si>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</si>
  <si>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</si>
  <si>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</si>
  <si>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</si>
  <si>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</si>
  <si>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</si>
  <si>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</si>
  <si>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</si>
  <si>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</si>
  <si>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</si>
  <si>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</si>
  <si>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</si>
  <si>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</si>
  <si>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</si>
  <si>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</si>
  <si>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</si>
  <si>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</si>
  <si>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</si>
  <si>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</si>
  <si>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</si>
  <si>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</si>
  <si>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</si>
  <si>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</si>
  <si>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</si>
  <si>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</si>
  <si>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</si>
  <si>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</si>
  <si>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</si>
  <si>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</si>
  <si>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</si>
  <si>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</si>
  <si>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</si>
  <si>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</si>
  <si>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</si>
  <si>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</si>
  <si>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</si>
  <si>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</si>
  <si>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</si>
  <si>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</si>
  <si>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</si>
  <si>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</si>
  <si>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</si>
  <si>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</si>
  <si>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</si>
  <si>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</si>
  <si>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</si>
  <si>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</si>
  <si>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</si>
  <si>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</si>
  <si>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</si>
  <si>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</si>
  <si>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</si>
  <si>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</si>
  <si>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</si>
  <si>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</si>
  <si>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</si>
  <si>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</si>
  <si>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</si>
  <si>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</si>
  <si>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</si>
  <si>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</si>
  <si>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</si>
  <si>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</si>
  <si>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</si>
  <si>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</si>
  <si>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</si>
  <si>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</si>
  <si>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</si>
  <si>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</si>
  <si>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</si>
  <si>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</si>
  <si>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</si>
  <si>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</si>
  <si>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</si>
  <si>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</si>
  <si>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</si>
  <si>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</si>
  <si>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</si>
  <si>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</si>
  <si>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</si>
  <si>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</si>
  <si>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</si>
  <si>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</si>
  <si>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</si>
  <si>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</si>
  <si>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</si>
  <si>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</si>
  <si>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</si>
  <si>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</si>
  <si>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</si>
  <si>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</si>
  <si>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</si>
  <si>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</si>
  <si>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</si>
  <si>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</si>
  <si>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</si>
  <si>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</si>
  <si>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</si>
  <si>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</si>
  <si>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</si>
  <si>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</si>
  <si>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</si>
  <si>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</si>
  <si>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</si>
  <si>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</si>
  <si>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</si>
  <si>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</si>
  <si>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</si>
  <si>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</si>
  <si>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</si>
  <si>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</si>
  <si>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</si>
  <si>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</si>
  <si>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</si>
  <si>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</si>
  <si>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</si>
  <si>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</si>
  <si>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</si>
  <si>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</si>
  <si>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</si>
  <si>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</si>
  <si>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</si>
  <si>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</si>
  <si>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</si>
  <si>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</si>
  <si>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</si>
  <si>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</si>
  <si>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</si>
  <si>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</si>
  <si>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</si>
  <si>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</si>
  <si>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</si>
  <si>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</si>
  <si>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</si>
  <si>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</si>
  <si>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</si>
  <si>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</si>
  <si>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</si>
  <si>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</si>
  <si>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</si>
  <si>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</si>
  <si>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</si>
  <si>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</si>
  <si>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</si>
  <si>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</si>
  <si>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</si>
  <si>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</si>
  <si>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</si>
  <si>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</si>
  <si>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</si>
  <si>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</si>
  <si>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</si>
  <si>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</si>
  <si>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</si>
  <si>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</si>
  <si>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</si>
  <si>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</si>
  <si>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</si>
  <si>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</si>
  <si>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</si>
  <si>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</si>
  <si>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</si>
  <si>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</si>
  <si>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</si>
  <si>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</si>
  <si>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</si>
  <si>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</si>
  <si>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</si>
  <si>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</si>
  <si>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</si>
  <si>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</si>
  <si>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</si>
  <si>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</si>
  <si>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</si>
  <si>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</si>
  <si>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</si>
  <si>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</si>
  <si>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</si>
  <si>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</si>
  <si>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</si>
  <si>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</si>
  <si>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</si>
  <si>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</si>
  <si>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</si>
  <si>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</si>
  <si>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</si>
  <si>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</si>
  <si>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</si>
  <si>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</si>
  <si>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</si>
  <si>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</si>
  <si>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</si>
  <si>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</si>
  <si>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</si>
  <si>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</si>
  <si>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</si>
  <si>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</si>
  <si>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</si>
  <si>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</si>
  <si>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</si>
  <si>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</si>
  <si>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</si>
  <si>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</si>
  <si>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</si>
  <si>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</si>
  <si>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</si>
  <si>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</si>
  <si>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</si>
  <si>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</si>
  <si>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</si>
  <si>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</si>
  <si>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</si>
  <si>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</si>
  <si>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</si>
  <si>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</si>
  <si>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</si>
  <si>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</si>
  <si>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</si>
  <si>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</si>
  <si>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</si>
  <si>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</si>
  <si>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</si>
  <si>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</si>
  <si>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</si>
  <si>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</si>
  <si>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</si>
  <si>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</si>
  <si>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</si>
  <si>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</si>
  <si>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</si>
  <si>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</si>
  <si>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</si>
  <si>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</si>
  <si>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</si>
  <si>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</si>
  <si>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</si>
  <si>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</si>
  <si>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</si>
  <si>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</si>
  <si>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</si>
  <si>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</si>
  <si>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</si>
  <si>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</si>
  <si>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</si>
  <si>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</si>
  <si>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</si>
  <si>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</si>
  <si>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</si>
  <si>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</si>
  <si>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</si>
  <si>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</si>
  <si>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</si>
  <si>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</si>
  <si>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</si>
  <si>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</si>
  <si>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</si>
  <si>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</si>
  <si>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</si>
  <si>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</si>
  <si>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</si>
  <si>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</si>
  <si>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</si>
  <si>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</si>
  <si>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</si>
  <si>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</si>
  <si>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</si>
  <si>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</si>
  <si>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</si>
  <si>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</si>
  <si>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</si>
  <si>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</si>
  <si>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</si>
  <si>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</si>
  <si>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</si>
  <si>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</si>
  <si>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</si>
  <si>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</si>
  <si>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</si>
  <si>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</si>
  <si>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</si>
  <si>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</si>
  <si>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</si>
  <si>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</si>
  <si>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</si>
  <si>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</si>
  <si>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</si>
  <si>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</si>
  <si>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</si>
  <si>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</si>
  <si>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</si>
  <si>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</si>
  <si>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</si>
  <si>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</si>
  <si>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</si>
  <si>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</si>
  <si>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</si>
  <si>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</si>
  <si>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</si>
  <si>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</si>
  <si>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</si>
  <si>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</si>
  <si>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</si>
  <si>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</si>
  <si>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</si>
  <si>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</si>
  <si>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</si>
  <si>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</si>
  <si>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</si>
  <si>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</si>
  <si>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</si>
  <si>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</si>
  <si>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</si>
  <si>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</si>
  <si>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</si>
  <si>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</si>
  <si>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</si>
  <si>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</si>
  <si>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</si>
  <si>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</si>
  <si>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</si>
  <si>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</si>
  <si>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</si>
  <si>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</si>
  <si>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</si>
  <si>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</si>
  <si>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</si>
  <si>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</si>
  <si>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</si>
  <si>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</si>
  <si>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</si>
  <si>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</si>
  <si>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</si>
  <si>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</si>
  <si>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</si>
  <si>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</si>
  <si>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</si>
  <si>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</si>
  <si>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</si>
  <si>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</si>
  <si>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</si>
  <si>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</si>
  <si>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</si>
  <si>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</si>
  <si>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</si>
  <si>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</si>
  <si>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</si>
  <si>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</si>
  <si>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</si>
  <si>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</si>
  <si>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</si>
  <si>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</si>
  <si>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</si>
  <si>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</si>
  <si>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</si>
  <si>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</si>
  <si>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</si>
  <si>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</si>
  <si>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</si>
  <si>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</si>
  <si>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</si>
  <si>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</si>
  <si>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</si>
  <si>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</si>
  <si>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</si>
  <si>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</si>
  <si>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</si>
  <si>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</si>
  <si>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</si>
  <si>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</si>
  <si>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</si>
  <si>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</si>
  <si>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</si>
  <si>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</si>
  <si>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</si>
  <si>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</si>
  <si>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</si>
  <si>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</si>
  <si>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</si>
  <si>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</si>
  <si>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</si>
  <si>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</si>
  <si>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</si>
  <si>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</si>
  <si>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</si>
  <si>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</si>
  <si>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</si>
  <si>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</si>
  <si>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</si>
  <si>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</si>
  <si>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</si>
  <si>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</si>
  <si>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</si>
  <si>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</si>
  <si>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</si>
  <si>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</si>
  <si>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</si>
  <si>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</si>
  <si>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</si>
  <si>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</si>
  <si>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</si>
  <si>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</si>
  <si>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</si>
  <si>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</si>
  <si>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</si>
  <si>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</si>
  <si>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</si>
  <si>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</si>
  <si>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</si>
  <si>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</si>
  <si>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</si>
  <si>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</si>
  <si>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</si>
  <si>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</si>
  <si>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</si>
  <si>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</si>
  <si>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</si>
  <si>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</si>
  <si>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</si>
  <si>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</si>
  <si>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</si>
  <si>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</si>
  <si>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</si>
  <si>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</si>
  <si>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</si>
  <si>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</si>
  <si>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</si>
  <si>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</si>
  <si>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</si>
  <si>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</si>
  <si>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</si>
  <si>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</si>
  <si>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</si>
  <si>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</si>
  <si>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</si>
  <si>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</si>
  <si>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</si>
  <si>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</si>
  <si>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</si>
  <si>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</si>
  <si>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</si>
  <si>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</si>
  <si>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</si>
  <si>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</si>
  <si>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</si>
  <si>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</si>
  <si>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</si>
  <si>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</si>
  <si>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</si>
  <si>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</si>
  <si>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</si>
  <si>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</si>
  <si>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</si>
  <si>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</si>
  <si>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</si>
  <si>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</si>
  <si>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</si>
  <si>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</si>
  <si>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</si>
  <si>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</si>
  <si>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</si>
  <si>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</si>
  <si>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</si>
  <si>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</si>
  <si>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</si>
  <si>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</si>
  <si>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</si>
  <si>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</si>
  <si>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</si>
  <si>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</si>
  <si>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</si>
  <si>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</si>
  <si>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</si>
  <si>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</si>
  <si>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</si>
  <si>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</si>
  <si>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</si>
  <si>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</si>
  <si>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</si>
  <si>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</si>
  <si>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</si>
  <si>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</si>
  <si>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</si>
  <si>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</si>
  <si>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</si>
  <si>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</si>
  <si>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</si>
  <si>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</si>
  <si>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</si>
  <si>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</si>
  <si>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</si>
  <si>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</si>
  <si>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</si>
  <si>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</si>
  <si>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</si>
  <si>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</si>
  <si>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</si>
  <si>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</si>
  <si>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</si>
  <si>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</si>
  <si>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</si>
  <si>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</si>
  <si>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</si>
  <si>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</si>
  <si>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</si>
  <si>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</si>
  <si>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</si>
  <si>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</si>
  <si>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</si>
  <si>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</si>
  <si>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</si>
  <si>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</si>
  <si>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</si>
  <si>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</si>
  <si>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</si>
  <si>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</si>
  <si>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</si>
  <si>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</si>
  <si>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</si>
  <si>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</si>
  <si>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</si>
  <si>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</si>
  <si>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</si>
  <si>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</si>
  <si>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</si>
  <si>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</si>
  <si>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</si>
  <si>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</si>
  <si>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</si>
  <si>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</si>
  <si>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</si>
  <si>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</si>
  <si>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</si>
  <si>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</si>
  <si>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</si>
  <si>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</si>
  <si>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</si>
  <si>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</si>
  <si>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</si>
  <si>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</si>
  <si>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</si>
  <si>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</si>
  <si>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</si>
  <si>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</si>
  <si>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</si>
  <si>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</si>
  <si>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</si>
  <si>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</si>
  <si>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</si>
  <si>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</si>
  <si>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</si>
  <si>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</si>
  <si>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</si>
  <si>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</si>
  <si>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</si>
  <si>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</si>
  <si>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</si>
  <si>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</si>
  <si>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</si>
  <si>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</si>
  <si>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</si>
  <si>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</si>
  <si>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</si>
  <si>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</si>
  <si>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</si>
  <si>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</si>
  <si>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</si>
  <si>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</si>
  <si>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</si>
  <si>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</si>
  <si>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</si>
  <si>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</si>
  <si>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</si>
  <si>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</si>
  <si>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</si>
  <si>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</si>
  <si>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</si>
  <si>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</si>
  <si>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</si>
  <si>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</si>
  <si>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</si>
  <si>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</si>
  <si>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</si>
  <si>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</si>
  <si>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</si>
  <si>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</si>
  <si>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</si>
  <si>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</si>
  <si>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</si>
  <si>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</si>
  <si>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</si>
  <si>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</si>
  <si>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</si>
  <si>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</si>
  <si>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</si>
  <si>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</si>
  <si>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</si>
  <si>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</si>
  <si>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</si>
  <si>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</si>
  <si>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</si>
  <si>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</si>
  <si>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</si>
  <si>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</si>
  <si>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</si>
  <si>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</si>
  <si>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</si>
  <si>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</si>
  <si>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</si>
  <si>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</si>
  <si>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</si>
  <si>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</si>
  <si>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</si>
  <si>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</si>
  <si>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</si>
  <si>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</si>
  <si>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</si>
  <si>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</si>
  <si>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</si>
  <si>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</si>
  <si>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</si>
  <si>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</si>
  <si>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</si>
  <si>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</si>
  <si>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</si>
  <si>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</si>
  <si>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</si>
  <si>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</si>
  <si>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</si>
  <si>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</si>
  <si>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</si>
  <si>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</si>
  <si>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</si>
  <si>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</si>
  <si>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</si>
  <si>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</si>
  <si>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</si>
  <si>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</si>
  <si>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</si>
  <si>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</si>
  <si>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</si>
  <si>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</si>
  <si>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</si>
  <si>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</si>
  <si>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</si>
  <si>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</si>
  <si>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</si>
  <si>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</si>
  <si>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</si>
  <si>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</si>
  <si>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</si>
  <si>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</si>
  <si>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</si>
  <si>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</si>
  <si>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</si>
  <si>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</si>
  <si>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</si>
  <si>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</si>
  <si>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</si>
  <si>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</si>
  <si>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</si>
  <si>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</si>
  <si>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</si>
  <si>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</si>
  <si>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</si>
  <si>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</si>
  <si>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</si>
  <si>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</si>
  <si>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</si>
  <si>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</si>
  <si>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</si>
  <si>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</si>
  <si>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</si>
  <si>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</si>
  <si>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</si>
  <si>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</si>
  <si>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</si>
  <si>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</si>
  <si>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</si>
  <si>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</si>
  <si>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</si>
  <si>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</si>
  <si>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</si>
  <si>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</si>
  <si>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</si>
  <si>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</si>
  <si>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</si>
  <si>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</si>
  <si>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</si>
  <si>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</si>
  <si>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</si>
  <si>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</si>
  <si>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</si>
  <si>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</si>
  <si>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</si>
  <si>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</si>
  <si>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</si>
  <si>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</si>
  <si>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</si>
  <si>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</si>
  <si>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</si>
  <si>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</si>
  <si>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</si>
  <si>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</si>
  <si>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</si>
  <si>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</si>
  <si>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</si>
  <si>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</si>
  <si>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</si>
  <si>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</si>
  <si>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</si>
  <si>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</si>
  <si>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</si>
  <si>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</si>
  <si>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</si>
  <si>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</si>
  <si>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</si>
  <si>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</si>
  <si>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</si>
  <si>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</si>
  <si>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</si>
  <si>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</si>
  <si>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</si>
  <si>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</si>
  <si>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</si>
  <si>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</si>
  <si>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</si>
  <si>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</si>
  <si>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</si>
  <si>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</si>
  <si>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</si>
  <si>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</si>
  <si>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</si>
  <si>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</si>
  <si>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</si>
  <si>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</si>
  <si>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</si>
  <si>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</si>
  <si>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</si>
  <si>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</si>
  <si>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</si>
  <si>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</si>
  <si>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</si>
  <si>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</si>
  <si>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</si>
  <si>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</si>
  <si>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</si>
  <si>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</si>
  <si>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</si>
  <si>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</si>
  <si>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</si>
  <si>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</si>
  <si>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</si>
  <si>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</si>
  <si>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</si>
  <si>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</si>
  <si>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</si>
  <si>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</si>
  <si>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</si>
  <si>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</si>
  <si>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</si>
  <si>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</si>
  <si>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</si>
  <si>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</si>
  <si>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</si>
  <si>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</si>
  <si>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</si>
  <si>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</si>
  <si>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</si>
  <si>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</si>
  <si>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</si>
  <si>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</si>
  <si>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</si>
  <si>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</si>
  <si>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</si>
  <si>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</si>
  <si>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</si>
  <si>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</si>
  <si>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</si>
  <si>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</si>
  <si>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</si>
  <si>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</si>
  <si>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</si>
  <si>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</si>
  <si>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</si>
  <si>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</si>
  <si>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</si>
  <si>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</si>
  <si>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</si>
  <si>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</si>
  <si>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</si>
  <si>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</si>
  <si>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</si>
  <si>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</si>
  <si>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</si>
  <si>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</si>
  <si>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</si>
  <si>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</si>
  <si>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</si>
  <si>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</si>
  <si>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</si>
  <si>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</si>
  <si>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</si>
  <si>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</si>
  <si>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</si>
  <si>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</si>
  <si>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</si>
  <si>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</si>
  <si>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</si>
  <si>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</si>
  <si>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</si>
  <si>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</si>
  <si>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</si>
  <si>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</si>
  <si>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</si>
  <si>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</si>
  <si>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</si>
  <si>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</si>
  <si>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</si>
  <si>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</si>
  <si>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</si>
  <si>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</si>
  <si>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</si>
  <si>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</si>
  <si>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</si>
  <si>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</si>
  <si>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</si>
  <si>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</si>
  <si>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</si>
  <si>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</si>
  <si>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</si>
  <si>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</si>
  <si>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</si>
  <si>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</si>
  <si>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</si>
  <si>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</si>
  <si>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</si>
  <si>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</si>
  <si>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</si>
  <si>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</si>
  <si>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</si>
  <si>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</si>
  <si>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</si>
  <si>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</si>
  <si>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</si>
  <si>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</si>
  <si>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</si>
  <si>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</si>
  <si>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</si>
  <si>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</si>
  <si>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</si>
  <si>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</si>
  <si>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</si>
  <si>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</si>
  <si>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</si>
  <si>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</si>
  <si>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</si>
  <si>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</si>
  <si>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</si>
  <si>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</si>
  <si>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</si>
  <si>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</si>
  <si>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</si>
  <si>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</si>
  <si>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</si>
  <si>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</si>
  <si>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</si>
  <si>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</si>
  <si>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</si>
  <si>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</si>
  <si>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</si>
  <si>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</si>
  <si>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</si>
  <si>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</si>
  <si>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</si>
  <si>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</si>
  <si>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</si>
  <si>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</si>
  <si>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</si>
  <si>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</si>
  <si>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</si>
  <si>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</si>
  <si>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</si>
  <si>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</si>
  <si>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</si>
  <si>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</si>
  <si>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</si>
  <si>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</si>
  <si>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</si>
  <si>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</si>
  <si>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</si>
  <si>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</si>
  <si>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</si>
  <si>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</si>
  <si>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</si>
  <si>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</si>
  <si>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</si>
  <si>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</si>
  <si>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</si>
  <si>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</si>
  <si>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</si>
  <si>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</si>
  <si>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</si>
  <si>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</si>
  <si>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</si>
  <si>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</si>
  <si>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</si>
  <si>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</si>
  <si>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</si>
  <si>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</si>
  <si>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</si>
  <si>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</si>
  <si>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</si>
  <si>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</si>
  <si>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</si>
  <si>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</si>
  <si>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</si>
  <si>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</si>
  <si>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</si>
  <si>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</si>
  <si>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</si>
  <si>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</si>
  <si>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</si>
  <si>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</si>
  <si>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</si>
  <si>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</si>
  <si>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</si>
  <si>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</si>
  <si>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</si>
  <si>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</si>
  <si>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</si>
  <si>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</si>
  <si>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</si>
  <si>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</si>
  <si>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</si>
  <si>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</si>
  <si>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</si>
  <si>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</si>
  <si>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</si>
  <si>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</si>
  <si>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</si>
  <si>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</si>
  <si>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</si>
  <si>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</si>
  <si>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</si>
  <si>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</si>
  <si>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</si>
  <si>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</si>
  <si>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</si>
  <si>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</si>
  <si>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</si>
  <si>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</si>
  <si>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</si>
  <si>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</si>
  <si>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</si>
  <si>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</si>
  <si>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</si>
  <si>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</si>
  <si>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</si>
  <si>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</si>
  <si>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</si>
  <si>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</si>
  <si>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</si>
  <si>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</si>
  <si>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</si>
  <si>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</si>
  <si>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</si>
  <si>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</si>
  <si>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</si>
  <si>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</si>
  <si>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</si>
  <si>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</si>
  <si>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</si>
  <si>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</si>
  <si>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</si>
  <si>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</si>
  <si>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</si>
  <si>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</si>
  <si>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</si>
  <si>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</si>
  <si>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</si>
  <si>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</si>
  <si>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</si>
  <si>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</si>
  <si>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</si>
  <si>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</si>
  <si>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</si>
  <si>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</si>
  <si>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</si>
  <si>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</si>
  <si>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</si>
  <si>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</si>
  <si>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</si>
  <si>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</si>
  <si>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</si>
  <si>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</si>
  <si>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</si>
  <si>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</si>
  <si>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</si>
  <si>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</si>
  <si>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</si>
  <si>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</si>
  <si>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</si>
  <si>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</si>
  <si>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</si>
  <si>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</si>
  <si>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</si>
  <si>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</si>
  <si>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</si>
  <si>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</si>
  <si>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</si>
  <si>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</si>
  <si>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</si>
  <si>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</si>
  <si>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</si>
  <si>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</si>
  <si>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</si>
  <si>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</si>
  <si>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</si>
  <si>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</si>
  <si>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</si>
  <si>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</si>
  <si>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</si>
  <si>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</si>
  <si>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</si>
  <si>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</si>
  <si>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</si>
  <si>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</si>
  <si>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</si>
  <si>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</si>
  <si>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</si>
  <si>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</si>
  <si>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</si>
  <si>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</si>
  <si>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</si>
  <si>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</si>
  <si>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</si>
  <si>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</si>
  <si>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</si>
  <si>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</si>
  <si>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</si>
  <si>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</si>
  <si>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</si>
  <si>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</si>
  <si>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</si>
  <si>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</si>
  <si>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</si>
  <si>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</si>
  <si>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</si>
  <si>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</si>
  <si>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</si>
  <si>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</si>
  <si>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</si>
  <si>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</si>
  <si>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</si>
  <si>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</si>
  <si>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</si>
  <si>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</si>
  <si>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</si>
  <si>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</si>
  <si>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</si>
  <si>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</si>
  <si>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</si>
  <si>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</si>
  <si>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</si>
  <si>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</si>
  <si>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</si>
  <si>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</si>
  <si>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</si>
  <si>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</si>
  <si>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</si>
  <si>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</si>
  <si>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</si>
  <si>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</si>
  <si>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</si>
  <si>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</si>
  <si>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</si>
  <si>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</si>
  <si>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</si>
  <si>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</si>
  <si>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</si>
  <si>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</si>
  <si>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</si>
  <si>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</si>
  <si>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</si>
  <si>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</si>
  <si>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</si>
  <si>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</si>
  <si>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</si>
  <si>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</si>
  <si>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</si>
  <si>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</si>
  <si>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</si>
  <si>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</si>
  <si>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</si>
  <si>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</si>
  <si>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</si>
  <si>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</si>
  <si>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</si>
  <si>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</si>
  <si>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</si>
  <si>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</si>
  <si>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</si>
  <si>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</si>
  <si>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</si>
  <si>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</si>
  <si>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</si>
  <si>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</si>
  <si>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</si>
  <si>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</si>
  <si>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</si>
  <si>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</si>
  <si>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</si>
  <si>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</si>
  <si>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</si>
  <si>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</si>
  <si>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</si>
  <si>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</si>
  <si>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</si>
  <si>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</si>
  <si>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</si>
  <si>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</si>
  <si>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</si>
  <si>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</si>
  <si>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</si>
  <si>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</si>
  <si>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</si>
  <si>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</si>
  <si>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</si>
  <si>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</si>
  <si>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</si>
  <si>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</si>
  <si>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</si>
  <si>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</si>
  <si>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</si>
  <si>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</si>
  <si>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</si>
  <si>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</si>
  <si>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</si>
  <si>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</si>
  <si>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</si>
  <si>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</si>
  <si>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</si>
  <si>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</si>
  <si>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</si>
  <si>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</si>
  <si>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</si>
  <si>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</si>
  <si>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</si>
  <si>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</si>
  <si>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</si>
  <si>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</si>
  <si>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</si>
  <si>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</si>
  <si>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</si>
  <si>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</si>
  <si>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</si>
  <si>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</si>
  <si>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</si>
  <si>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</si>
  <si>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</si>
  <si>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</si>
  <si>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</si>
  <si>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</si>
  <si>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</si>
  <si>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</si>
  <si>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</si>
  <si>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</si>
  <si>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</si>
  <si>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</si>
  <si>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</si>
  <si>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</si>
  <si>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</si>
  <si>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</si>
  <si>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</si>
  <si>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</si>
  <si>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</si>
  <si>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</si>
  <si>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</si>
  <si>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</si>
  <si>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</si>
  <si>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</si>
  <si>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</si>
  <si>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</si>
  <si>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</si>
  <si>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</si>
  <si>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</si>
  <si>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</si>
  <si>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</si>
  <si>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</si>
  <si>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</si>
  <si>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</si>
  <si>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</si>
  <si>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</si>
  <si>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</si>
  <si>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</si>
  <si>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</si>
  <si>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</si>
  <si>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</si>
  <si>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</si>
  <si>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</si>
  <si>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</si>
  <si>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</si>
  <si>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</si>
  <si>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</si>
  <si>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</si>
  <si>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</si>
  <si>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</si>
  <si>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</si>
  <si>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</si>
  <si>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</si>
  <si>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</si>
  <si>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</si>
  <si>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</si>
  <si>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</si>
  <si>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</si>
  <si>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</si>
  <si>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</si>
  <si>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</si>
  <si>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</si>
  <si>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</si>
  <si>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</si>
  <si>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</si>
  <si>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</si>
  <si>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</si>
  <si>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</si>
  <si>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</si>
  <si>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</si>
  <si>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</si>
  <si>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</si>
  <si>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</si>
  <si>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</si>
  <si>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</si>
  <si>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</si>
  <si>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</si>
  <si>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</si>
  <si>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</si>
  <si>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</si>
  <si>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</si>
  <si>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</si>
  <si>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</si>
  <si>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</si>
  <si>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</si>
  <si>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</si>
  <si>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</si>
  <si>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</si>
  <si>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</si>
  <si>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</si>
  <si>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</si>
  <si>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</si>
  <si>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</si>
  <si>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</si>
  <si>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</si>
  <si>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</si>
  <si>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</si>
  <si>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</si>
  <si>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</si>
  <si>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</si>
  <si>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</si>
  <si>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</si>
  <si>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</si>
  <si>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</si>
  <si>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</si>
  <si>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</si>
  <si>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</si>
  <si>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</si>
  <si>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</si>
  <si>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</si>
  <si>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</si>
  <si>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</si>
  <si>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</si>
  <si>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</si>
  <si>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</si>
  <si>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</si>
  <si>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</si>
  <si>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</si>
  <si>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</si>
  <si>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</si>
  <si>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</si>
  <si>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</si>
  <si>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</si>
  <si>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</si>
  <si>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</si>
  <si>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</si>
  <si>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</si>
  <si>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</si>
  <si>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</si>
  <si>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</si>
  <si>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</si>
  <si>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</si>
  <si>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</si>
  <si>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</si>
  <si>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</si>
  <si>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</si>
  <si>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</si>
  <si>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</si>
  <si>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</si>
  <si>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</si>
  <si>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</si>
  <si>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</si>
  <si>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</si>
  <si>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</si>
  <si>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</si>
  <si>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</si>
  <si>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</si>
  <si>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</si>
  <si>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</si>
  <si>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</si>
  <si>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</si>
  <si>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</si>
  <si>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</si>
  <si>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</si>
  <si>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</si>
  <si>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</si>
  <si>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</si>
  <si>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</si>
  <si>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</si>
  <si>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</si>
  <si>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</si>
  <si>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</si>
  <si>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</si>
  <si>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</si>
  <si>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</si>
  <si>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</si>
  <si>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</si>
  <si>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</si>
  <si>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</si>
  <si>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</si>
  <si>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</si>
  <si>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</si>
  <si>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</si>
  <si>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</si>
  <si>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</si>
  <si>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</si>
  <si>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</si>
  <si>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</si>
  <si>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</si>
  <si>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</si>
  <si>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</si>
  <si>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</si>
  <si>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</si>
  <si>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</si>
  <si>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</si>
  <si>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</si>
  <si>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</si>
  <si>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</si>
  <si>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</si>
  <si>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</si>
  <si>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</si>
  <si>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</si>
  <si>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</si>
  <si>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</si>
  <si>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</si>
  <si>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</si>
  <si>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</si>
  <si>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</si>
  <si>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</si>
  <si>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</si>
  <si>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</si>
  <si>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</si>
  <si>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</si>
  <si>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</si>
  <si>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</si>
  <si>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</si>
  <si>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</si>
  <si>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</si>
  <si>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</si>
  <si>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</si>
  <si>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</si>
  <si>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</si>
  <si>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</si>
  <si>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</si>
  <si>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</si>
  <si>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</si>
  <si>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</si>
  <si>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</si>
  <si>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</si>
  <si>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</si>
  <si>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</si>
  <si>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</si>
  <si>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</si>
  <si>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</si>
  <si>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</si>
  <si>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</si>
  <si>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</si>
  <si>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</si>
  <si>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</si>
  <si>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</si>
  <si>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</si>
  <si>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</si>
  <si>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</si>
  <si>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</si>
  <si>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</si>
  <si>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</si>
  <si>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</si>
  <si>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</si>
  <si>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</si>
  <si>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</si>
  <si>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</si>
  <si>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</si>
  <si>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</si>
  <si>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</si>
  <si>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</si>
  <si>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</si>
  <si>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</si>
  <si>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</si>
  <si>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</si>
  <si>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</si>
  <si>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</si>
  <si>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</si>
  <si>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</si>
  <si>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</si>
  <si>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</si>
  <si>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</si>
  <si>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</si>
  <si>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</si>
  <si>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</si>
  <si>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</si>
  <si>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</si>
  <si>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</si>
  <si>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</si>
  <si>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</si>
  <si>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</si>
  <si>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</si>
  <si>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</si>
  <si>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</si>
  <si>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</si>
  <si>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</si>
  <si>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</si>
  <si>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</si>
  <si>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</si>
  <si>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</si>
  <si>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</si>
  <si>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</si>
  <si>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</si>
  <si>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</si>
  <si>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</si>
  <si>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</si>
  <si>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</si>
  <si>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</si>
  <si>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</si>
  <si>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</si>
  <si>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</si>
  <si>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</si>
  <si>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</si>
  <si>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</si>
  <si>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</si>
  <si>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</si>
  <si>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</si>
  <si>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</si>
  <si>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</si>
  <si>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</si>
  <si>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</si>
  <si>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</si>
  <si>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</si>
  <si>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</si>
  <si>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</si>
  <si>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</si>
  <si>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</si>
  <si>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</si>
  <si>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</si>
  <si>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</si>
  <si>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</si>
  <si>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</si>
  <si>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</si>
  <si>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</si>
  <si>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</si>
  <si>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</si>
  <si>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</si>
  <si>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</si>
  <si>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</si>
  <si>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</si>
  <si>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</si>
  <si>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</si>
  <si>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</si>
  <si>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</si>
  <si>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</si>
  <si>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</si>
  <si>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</si>
  <si>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</si>
  <si>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</si>
  <si>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</si>
  <si>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</si>
  <si>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</si>
  <si>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</si>
  <si>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</si>
  <si>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</si>
  <si>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</si>
  <si>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</si>
  <si>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</si>
  <si>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</si>
  <si>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</si>
  <si>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</si>
  <si>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</si>
  <si>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</si>
  <si>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</si>
  <si>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</si>
  <si>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</si>
  <si>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</si>
  <si>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</si>
  <si>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</si>
  <si>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</si>
  <si>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</si>
  <si>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</si>
  <si>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</si>
  <si>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</si>
  <si>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</si>
  <si>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</si>
  <si>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</si>
  <si>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</si>
  <si>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</si>
  <si>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</si>
  <si>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</si>
  <si>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</si>
  <si>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</si>
  <si>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</si>
  <si>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</si>
  <si>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</si>
  <si>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</si>
  <si>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</si>
  <si>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</si>
  <si>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</si>
  <si>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</si>
  <si>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</si>
  <si>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</si>
  <si>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</si>
  <si>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</si>
  <si>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</si>
  <si>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</si>
  <si>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</si>
  <si>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</si>
  <si>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</si>
  <si>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</si>
  <si>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</si>
  <si>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</si>
  <si>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</si>
  <si>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</si>
  <si>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</si>
  <si>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</si>
  <si>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</si>
  <si>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</si>
  <si>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</si>
  <si>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</si>
  <si>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</si>
  <si>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</si>
  <si>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</si>
  <si>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</si>
  <si>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</si>
  <si>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</si>
  <si>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</si>
  <si>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</si>
  <si>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</si>
  <si>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</si>
  <si>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</si>
  <si>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</si>
  <si>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</si>
  <si>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</si>
  <si>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</si>
  <si>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</si>
  <si>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</si>
  <si>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</si>
  <si>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</si>
  <si>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</si>
  <si>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</si>
  <si>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</si>
  <si>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</si>
  <si>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</si>
  <si>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</si>
  <si>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</si>
  <si>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</si>
  <si>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</si>
  <si>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</si>
  <si>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</si>
  <si>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</si>
  <si>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</si>
  <si>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</si>
  <si>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</si>
  <si>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</si>
  <si>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</si>
  <si>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</si>
  <si>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</si>
  <si>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</si>
  <si>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</si>
  <si>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</si>
  <si>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</si>
  <si>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</si>
  <si>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</si>
  <si>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</si>
  <si>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</si>
  <si>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</si>
  <si>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</si>
  <si>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</si>
  <si>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</si>
  <si>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</si>
  <si>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</si>
  <si>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</si>
  <si>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</si>
  <si>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</si>
  <si>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</si>
  <si>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</si>
  <si>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</si>
  <si>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</si>
  <si>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</si>
  <si>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</si>
  <si>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</si>
  <si>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</si>
  <si>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</si>
  <si>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</si>
  <si>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</si>
  <si>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</si>
  <si>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</si>
  <si>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</si>
  <si>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</si>
  <si>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</si>
  <si>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</si>
  <si>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</si>
  <si>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</si>
  <si>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</si>
  <si>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</si>
  <si>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</si>
  <si>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</si>
  <si>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</si>
  <si>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</si>
  <si>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</si>
  <si>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</si>
  <si>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</si>
  <si>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</si>
  <si>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</si>
  <si>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</si>
  <si>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</si>
  <si>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</si>
  <si>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</si>
  <si>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</si>
  <si>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</si>
  <si>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</si>
  <si>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</si>
  <si>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</si>
  <si>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</si>
  <si>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</si>
  <si>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</si>
  <si>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</si>
  <si>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</si>
  <si>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</si>
  <si>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</si>
  <si>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</si>
  <si>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</si>
  <si>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</si>
  <si>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</si>
  <si>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</si>
  <si>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</si>
  <si>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</si>
  <si>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</si>
  <si>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</si>
  <si>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</si>
  <si>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</si>
  <si>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</si>
  <si>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</si>
  <si>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</si>
  <si>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</si>
  <si>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</si>
  <si>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</si>
  <si>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</si>
  <si>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</si>
  <si>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</si>
  <si>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</si>
  <si>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</si>
  <si>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</si>
  <si>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</si>
  <si>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</si>
  <si>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</si>
  <si>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</si>
  <si>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</si>
  <si>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</si>
  <si>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</si>
  <si>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</si>
  <si>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</si>
  <si>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</si>
  <si>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</si>
  <si>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</si>
  <si>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</si>
  <si>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</si>
  <si>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</si>
  <si>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</si>
  <si>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</si>
  <si>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</si>
  <si>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</si>
  <si>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</si>
  <si>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</si>
  <si>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</si>
  <si>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</si>
  <si>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</si>
  <si>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</si>
  <si>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</si>
  <si>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</si>
  <si>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</si>
  <si>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</si>
  <si>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</si>
  <si>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</si>
  <si>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</si>
  <si>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</si>
  <si>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</si>
  <si>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</si>
  <si>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</si>
  <si>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</si>
  <si>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</si>
  <si>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</si>
  <si>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</si>
  <si>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</si>
  <si>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</si>
  <si>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</si>
  <si>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</si>
  <si>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</si>
  <si>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</si>
  <si>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</si>
  <si>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</si>
  <si>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</si>
  <si>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</si>
  <si>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</si>
  <si>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</si>
  <si>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</si>
  <si>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</si>
  <si>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</si>
  <si>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</si>
  <si>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</si>
  <si>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</si>
  <si>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</si>
  <si>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</si>
  <si>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</si>
  <si>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</si>
  <si>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</si>
  <si>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</si>
  <si>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</si>
  <si>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</si>
  <si>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</si>
  <si>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</si>
  <si>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</si>
  <si>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</si>
  <si>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</si>
  <si>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</si>
  <si>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</si>
  <si>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</si>
  <si>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</si>
  <si>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</si>
  <si>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</si>
  <si>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</si>
  <si>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</si>
  <si>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</si>
  <si>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</si>
  <si>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</si>
  <si>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</si>
  <si>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</si>
  <si>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</si>
  <si>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</si>
  <si>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</si>
  <si>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</si>
  <si>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</si>
  <si>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</si>
  <si>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</si>
  <si>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</si>
  <si>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</si>
  <si>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</si>
  <si>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</si>
  <si>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</si>
  <si>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</si>
  <si>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</si>
  <si>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</si>
  <si>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</si>
  <si>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</si>
  <si>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</si>
  <si>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</si>
  <si>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</si>
  <si>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</si>
  <si>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</si>
  <si>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</si>
  <si>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</si>
  <si>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</si>
  <si>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</si>
  <si>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</si>
  <si>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</si>
  <si>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</si>
  <si>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</si>
  <si>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</si>
  <si>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</si>
  <si>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</si>
  <si>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</si>
  <si>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</si>
  <si>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</si>
  <si>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</si>
  <si>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</si>
  <si>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</si>
  <si>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</si>
  <si>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</si>
  <si>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</si>
  <si>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</si>
  <si>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</si>
  <si>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</si>
  <si>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</si>
  <si>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</si>
  <si>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</si>
  <si>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</si>
  <si>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</si>
  <si>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</si>
  <si>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</si>
  <si>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</si>
  <si>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</si>
  <si>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</si>
  <si>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</si>
  <si>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</si>
  <si>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</si>
  <si>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</si>
  <si>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</si>
  <si>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</si>
  <si>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</si>
  <si>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</si>
  <si>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</si>
  <si>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</si>
  <si>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</si>
  <si>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</si>
  <si>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</si>
  <si>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</si>
  <si>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</si>
  <si>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</si>
  <si>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</si>
  <si>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</si>
  <si>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</si>
  <si>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</si>
  <si>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</si>
  <si>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</si>
  <si>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</si>
  <si>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</si>
  <si>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</si>
  <si>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</si>
  <si>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</si>
  <si>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</si>
  <si>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</si>
  <si>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</si>
  <si>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</si>
  <si>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</si>
  <si>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</si>
  <si>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</si>
  <si>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</si>
  <si>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</si>
  <si>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</si>
  <si>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</si>
  <si>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</si>
  <si>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</si>
  <si>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</si>
  <si>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</si>
  <si>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</si>
  <si>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</si>
  <si>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</si>
  <si>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</si>
  <si>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</si>
  <si>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</si>
  <si>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</si>
  <si>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</si>
  <si>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</si>
  <si>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</si>
  <si>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</si>
  <si>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</si>
  <si>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</si>
  <si>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</si>
  <si>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</si>
  <si>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</si>
  <si>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</si>
  <si>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</si>
  <si>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</si>
  <si>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</si>
  <si>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</si>
  <si>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</si>
  <si>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</si>
  <si>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</si>
  <si>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</si>
  <si>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</si>
  <si>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</si>
  <si>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</si>
  <si>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</si>
  <si>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</si>
  <si>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</si>
  <si>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</si>
  <si>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</si>
  <si>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</si>
  <si>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</si>
  <si>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</si>
  <si>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</si>
  <si>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</si>
  <si>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</si>
  <si>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</si>
  <si>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</si>
  <si>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</si>
  <si>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</si>
  <si>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</si>
  <si>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</si>
  <si>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</si>
  <si>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</si>
  <si>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</si>
  <si>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</si>
  <si>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</si>
  <si>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</si>
  <si>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</si>
  <si>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</si>
  <si>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</si>
  <si>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</si>
  <si>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</si>
  <si>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</si>
  <si>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</si>
  <si>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</si>
  <si>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</si>
  <si>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</si>
  <si>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</si>
  <si>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</si>
  <si>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</si>
  <si>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</si>
  <si>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</si>
  <si>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</si>
  <si>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</si>
  <si>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</si>
  <si>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</si>
  <si>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</si>
  <si>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</si>
  <si>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</si>
  <si>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</si>
  <si>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</si>
  <si>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</si>
  <si>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</si>
  <si>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</si>
  <si>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</si>
  <si>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</si>
  <si>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</si>
  <si>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</si>
  <si>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</si>
  <si>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</si>
  <si>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</si>
  <si>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</si>
  <si>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</si>
  <si>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</si>
  <si>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</si>
  <si>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</si>
  <si>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</si>
  <si>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</si>
  <si>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</si>
  <si>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</si>
  <si>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</si>
  <si>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</si>
  <si>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</si>
  <si>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</si>
  <si>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</si>
  <si>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</si>
  <si>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</si>
  <si>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</si>
  <si>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</si>
  <si>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</si>
  <si>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</si>
  <si>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</si>
  <si>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</si>
  <si>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</si>
  <si>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</si>
  <si>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</si>
  <si>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</si>
  <si>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</si>
  <si>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</si>
  <si>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</si>
  <si>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</si>
  <si>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</si>
  <si>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</si>
  <si>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</si>
  <si>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</si>
  <si>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</si>
  <si>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</si>
  <si>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</si>
  <si>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</si>
  <si>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</si>
  <si>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</si>
  <si>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</si>
  <si>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</si>
  <si>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</si>
  <si>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</si>
  <si>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</si>
  <si>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</si>
  <si>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</si>
  <si>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</si>
  <si>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</si>
  <si>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</si>
  <si>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</si>
  <si>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</si>
  <si>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</si>
  <si>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</si>
  <si>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</si>
  <si>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</si>
  <si>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</si>
  <si>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</si>
  <si>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</si>
  <si>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</si>
  <si>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</si>
  <si>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</si>
  <si>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</si>
  <si>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</si>
  <si>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</si>
  <si>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</si>
  <si>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</si>
  <si>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</si>
  <si>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</si>
  <si>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</si>
  <si>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</si>
  <si>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</si>
  <si>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</si>
  <si>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</si>
  <si>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</si>
  <si>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</si>
  <si>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</si>
  <si>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</si>
  <si>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</si>
  <si>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</si>
  <si>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</si>
  <si>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</si>
  <si>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</si>
  <si>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</si>
  <si>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</si>
  <si>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</si>
  <si>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</si>
  <si>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</si>
  <si>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</si>
  <si>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</si>
  <si>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</si>
  <si>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</si>
  <si>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</si>
  <si>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</si>
  <si>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</si>
  <si>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</si>
  <si>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</si>
  <si>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</si>
  <si>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</si>
  <si>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</si>
  <si>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</si>
  <si>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</si>
  <si>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</si>
  <si>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</si>
  <si>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</si>
  <si>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</si>
  <si>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</si>
  <si>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</si>
  <si>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</si>
  <si>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</si>
  <si>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</si>
  <si>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</si>
  <si>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</si>
  <si>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</si>
  <si>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</si>
  <si>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</si>
  <si>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</si>
  <si>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</si>
  <si>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</si>
  <si>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</si>
  <si>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</si>
  <si>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</si>
  <si>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</si>
  <si>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</si>
  <si>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</si>
  <si>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</si>
  <si>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</si>
  <si>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</si>
  <si>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</si>
  <si>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</si>
  <si>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</si>
  <si>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</si>
  <si>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</si>
  <si>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</si>
  <si>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</si>
  <si>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</si>
  <si>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</si>
  <si>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</si>
  <si>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</si>
  <si>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</si>
  <si>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</si>
  <si>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</si>
  <si>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</si>
  <si>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</si>
  <si>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</si>
  <si>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</si>
  <si>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</si>
  <si>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</si>
  <si>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</si>
  <si>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</si>
  <si>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</si>
  <si>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</si>
  <si>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</si>
  <si>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</si>
  <si>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</si>
  <si>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</si>
  <si>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</si>
  <si>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</si>
  <si>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</si>
  <si>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</si>
  <si>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</si>
  <si>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</si>
  <si>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</si>
  <si>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</si>
  <si>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</si>
  <si>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</si>
  <si>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</si>
  <si>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</si>
  <si>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</si>
  <si>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</si>
  <si>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</si>
  <si>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</si>
  <si>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</si>
  <si>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</si>
  <si>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</si>
  <si>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</si>
  <si>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</si>
  <si>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</si>
  <si>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</si>
  <si>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</si>
  <si>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</si>
  <si>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</si>
  <si>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</si>
  <si>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</si>
  <si>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</si>
  <si>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</si>
  <si>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</si>
  <si>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</si>
  <si>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</si>
  <si>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</si>
  <si>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</si>
  <si>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</si>
  <si>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</si>
  <si>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</si>
  <si>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</si>
  <si>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</si>
  <si>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</si>
  <si>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</si>
  <si>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</si>
  <si>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</si>
  <si>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</si>
  <si>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</si>
  <si>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</si>
  <si>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</si>
  <si>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</si>
  <si>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</si>
  <si>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</si>
  <si>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</si>
  <si>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</si>
  <si>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</si>
  <si>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</si>
  <si>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</si>
  <si>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</si>
  <si>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</si>
  <si>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</si>
  <si>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</si>
  <si>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</si>
  <si>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</si>
  <si>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</si>
  <si>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</si>
  <si>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</si>
  <si>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</si>
  <si>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</si>
  <si>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</si>
  <si>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</si>
  <si>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</si>
  <si>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</si>
  <si>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</si>
  <si>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</si>
  <si>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</si>
  <si>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</si>
  <si>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</si>
  <si>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</si>
  <si>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</si>
  <si>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</si>
  <si>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</si>
  <si>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</si>
  <si>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</si>
  <si>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</si>
  <si>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</si>
  <si>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</si>
  <si>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</si>
  <si>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</si>
  <si>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</si>
  <si>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</si>
  <si>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</si>
  <si>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</si>
  <si>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</si>
  <si>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</si>
  <si>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</si>
  <si>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</si>
  <si>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</si>
  <si>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</si>
  <si>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</si>
  <si>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</si>
  <si>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</si>
  <si>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</si>
  <si>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</si>
  <si>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</si>
  <si>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</si>
  <si>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</si>
  <si>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</si>
  <si>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</si>
  <si>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</si>
  <si>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</si>
  <si>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</si>
  <si>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</si>
  <si>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</si>
  <si>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</si>
  <si>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</si>
  <si>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</si>
  <si>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</si>
  <si>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</si>
  <si>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</si>
  <si>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</si>
  <si>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</si>
  <si>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</si>
  <si>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</si>
  <si>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</si>
  <si>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</si>
  <si>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</si>
  <si>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</si>
  <si>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</si>
  <si>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</si>
  <si>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</si>
  <si>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</si>
  <si>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</si>
  <si>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</si>
  <si>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</si>
  <si>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</si>
  <si>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</si>
  <si>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</si>
  <si>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</si>
  <si>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</si>
  <si>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</si>
  <si>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</si>
  <si>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</si>
  <si>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</si>
  <si>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</si>
  <si>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</si>
  <si>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</si>
  <si>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</si>
  <si>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</si>
  <si>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</si>
  <si>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</si>
  <si>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</si>
  <si>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</si>
  <si>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</si>
  <si>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</si>
  <si>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</si>
  <si>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</si>
  <si>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</si>
  <si>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</si>
  <si>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</si>
  <si>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</si>
  <si>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</si>
  <si>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</si>
  <si>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</si>
  <si>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</si>
  <si>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</si>
  <si>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</si>
  <si>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</si>
  <si>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</si>
  <si>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</si>
  <si>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</si>
  <si>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</si>
  <si>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</si>
  <si>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</si>
  <si>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</si>
  <si>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</si>
  <si>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</si>
  <si>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</si>
  <si>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</si>
  <si>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</si>
  <si>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</si>
  <si>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</si>
  <si>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</si>
  <si>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</si>
  <si>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</si>
  <si>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</si>
  <si>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</si>
  <si>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</si>
  <si>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</si>
  <si>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</si>
  <si>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</si>
  <si>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</si>
  <si>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</si>
  <si>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</si>
  <si>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</si>
  <si>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</si>
  <si>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</si>
  <si>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</si>
  <si>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</si>
  <si>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</si>
  <si>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</si>
  <si>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</si>
  <si>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</si>
  <si>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</si>
  <si>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</si>
  <si>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</si>
  <si>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</si>
  <si>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</si>
  <si>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</si>
  <si>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</si>
  <si>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</si>
  <si>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</si>
  <si>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</si>
  <si>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</si>
  <si>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</si>
  <si>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</si>
  <si>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</si>
  <si>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</si>
  <si>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</si>
  <si>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</si>
  <si>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</si>
  <si>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</si>
  <si>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</si>
  <si>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</si>
  <si>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</si>
  <si>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</si>
  <si>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</si>
  <si>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</si>
  <si>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</si>
  <si>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</si>
  <si>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</si>
  <si>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</si>
  <si>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</si>
  <si>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</si>
  <si>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</si>
  <si>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</si>
  <si>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</si>
  <si>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</si>
  <si>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</si>
  <si>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</si>
  <si>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</si>
  <si>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</si>
  <si>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</si>
  <si>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</si>
  <si>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</si>
  <si>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</si>
  <si>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</si>
  <si>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</si>
  <si>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</si>
  <si>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</si>
  <si>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</si>
  <si>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</si>
  <si>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</si>
  <si>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</si>
  <si>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</si>
  <si>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</si>
  <si>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</si>
  <si>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</si>
  <si>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</si>
  <si>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</si>
  <si>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</si>
  <si>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</si>
  <si>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</si>
  <si>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</si>
  <si>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</si>
  <si>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</si>
  <si>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</si>
  <si>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</si>
  <si>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</si>
  <si>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</si>
  <si>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</si>
  <si>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</si>
  <si>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</si>
  <si>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</si>
  <si>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</si>
  <si>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</si>
  <si>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</si>
  <si>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</si>
  <si>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</si>
  <si>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</si>
  <si>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</si>
  <si>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</si>
  <si>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</si>
  <si>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</si>
  <si>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</si>
  <si>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</si>
  <si>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</si>
  <si>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</si>
  <si>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</si>
  <si>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</si>
  <si>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</si>
  <si>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</si>
  <si>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</si>
  <si>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</si>
  <si>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</si>
  <si>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</si>
  <si>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</si>
  <si>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</si>
  <si>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</si>
  <si>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</si>
  <si>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</si>
  <si>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</si>
  <si>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</si>
  <si>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</si>
  <si>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</si>
  <si>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</si>
  <si>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</si>
  <si>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</si>
  <si>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</si>
  <si>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</si>
  <si>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</si>
  <si>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</si>
  <si>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</si>
  <si>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</si>
  <si>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</si>
  <si>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</si>
  <si>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</si>
  <si>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</si>
  <si>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</si>
  <si>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</si>
  <si>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</si>
  <si>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</si>
  <si>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</si>
  <si>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</si>
  <si>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</si>
  <si>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</si>
  <si>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</si>
  <si>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</si>
  <si>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</si>
  <si>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</si>
  <si>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</si>
  <si>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</si>
  <si>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</si>
  <si>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</si>
  <si>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</si>
  <si>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</si>
  <si>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</si>
  <si>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</si>
  <si>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</si>
  <si>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</si>
  <si>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</si>
  <si>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</si>
  <si>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</si>
  <si>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</si>
  <si>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</si>
  <si>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</si>
  <si>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</si>
  <si>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</si>
  <si>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</si>
  <si>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</si>
  <si>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</si>
  <si>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</si>
  <si>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</si>
  <si>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</si>
  <si>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</si>
  <si>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</si>
  <si>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</si>
  <si>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</si>
  <si>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</si>
  <si>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</si>
  <si>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</si>
  <si>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</si>
  <si>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</si>
  <si>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</si>
  <si>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</si>
  <si>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</si>
  <si>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</si>
  <si>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</si>
  <si>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</si>
  <si>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</si>
  <si>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</si>
  <si>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</si>
  <si>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</si>
  <si>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</si>
  <si>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</si>
  <si>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</si>
  <si>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</si>
  <si>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</si>
  <si>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</si>
  <si>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</si>
  <si>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</si>
  <si>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</si>
  <si>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</si>
  <si>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</si>
  <si>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</si>
  <si>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</si>
  <si>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</si>
  <si>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</si>
  <si>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</si>
  <si>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</si>
  <si>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</si>
  <si>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</si>
  <si>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</si>
  <si>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</si>
  <si>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</si>
  <si>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</si>
  <si>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</si>
  <si>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</si>
  <si>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</si>
  <si>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</si>
  <si>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</si>
  <si>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</si>
  <si>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</si>
  <si>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</si>
  <si>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</si>
  <si>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</si>
  <si>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</si>
  <si>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</si>
  <si>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</si>
  <si>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</si>
  <si>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</si>
  <si>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</si>
  <si>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</si>
  <si>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</si>
  <si>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</si>
  <si>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</si>
  <si>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</si>
  <si>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</si>
  <si>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</si>
  <si>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</si>
  <si>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</si>
  <si>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</si>
  <si>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</si>
  <si>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</si>
  <si>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</si>
  <si>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</si>
  <si>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</si>
  <si>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</si>
  <si>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</si>
  <si>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</si>
  <si>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</si>
  <si>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</si>
  <si>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</si>
  <si>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</si>
  <si>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</si>
  <si>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</si>
  <si>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</si>
  <si>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</si>
  <si>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</si>
  <si>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</si>
  <si>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</si>
  <si>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</si>
  <si>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</si>
  <si>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</si>
  <si>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</si>
  <si>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</si>
  <si>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</si>
  <si>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</si>
  <si>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</si>
  <si>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</si>
  <si>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</si>
  <si>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</si>
  <si>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</si>
  <si>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</si>
  <si>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</si>
  <si>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</si>
  <si>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</si>
  <si>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</si>
  <si>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</si>
  <si>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</si>
  <si>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</si>
  <si>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</si>
  <si>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</si>
  <si>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</si>
  <si>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</si>
  <si>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</si>
  <si>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</si>
  <si>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</si>
  <si>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</si>
  <si>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</si>
  <si>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</si>
  <si>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</si>
  <si>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</si>
  <si>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</si>
  <si>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</si>
  <si>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</si>
  <si>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</si>
  <si>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</si>
  <si>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</si>
  <si>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</si>
  <si>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</si>
  <si>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</si>
  <si>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</si>
  <si>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</si>
  <si>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</si>
  <si>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</si>
  <si>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</si>
  <si>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</si>
  <si>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</si>
  <si>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</si>
  <si>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</si>
  <si>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</si>
  <si>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</si>
  <si>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</si>
  <si>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</si>
  <si>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</si>
  <si>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</si>
  <si>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</si>
  <si>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</si>
  <si>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</si>
  <si>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</si>
  <si>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</si>
  <si>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</si>
  <si>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</si>
  <si>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</si>
  <si>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</si>
  <si>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</si>
  <si>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</si>
  <si>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</si>
  <si>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</si>
  <si>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</si>
  <si>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</si>
  <si>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</si>
  <si>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</si>
  <si>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</si>
  <si>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</si>
  <si>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</si>
  <si>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</si>
  <si>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</si>
  <si>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</si>
  <si>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</si>
  <si>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</si>
  <si>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</si>
  <si>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</si>
  <si>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</si>
  <si>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</si>
  <si>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</si>
  <si>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</si>
  <si>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</si>
  <si>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</si>
  <si>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</si>
  <si>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</si>
  <si>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</si>
  <si>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</si>
  <si>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</si>
  <si>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</si>
  <si>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</si>
  <si>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</si>
  <si>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</si>
  <si>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</si>
  <si>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</si>
  <si>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</si>
  <si>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</si>
  <si>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</si>
  <si>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</si>
  <si>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</si>
  <si>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</si>
  <si>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</si>
  <si>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</si>
  <si>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</si>
  <si>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</si>
  <si>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</si>
  <si>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</si>
  <si>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</si>
  <si>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</si>
  <si>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</si>
  <si>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</si>
  <si>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</si>
  <si>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</si>
  <si>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</si>
  <si>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</si>
  <si>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</si>
  <si>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</si>
  <si>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</si>
  <si>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</si>
  <si>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</si>
  <si>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</si>
  <si>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</si>
  <si>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</si>
  <si>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</si>
  <si>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</si>
  <si>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</si>
  <si>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</si>
  <si>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</si>
  <si>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</si>
  <si>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</si>
  <si>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</si>
  <si>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</si>
  <si>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</si>
  <si>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</si>
  <si>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</si>
  <si>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</si>
  <si>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</si>
  <si>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</si>
  <si>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</si>
  <si>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</si>
  <si>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</si>
  <si>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</si>
  <si>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</si>
  <si>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</si>
  <si>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</si>
  <si>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</si>
  <si>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</si>
  <si>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</si>
  <si>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</si>
  <si>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</si>
  <si>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</si>
  <si>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</si>
  <si>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</si>
  <si>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</si>
  <si>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</si>
  <si>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</si>
  <si>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</si>
  <si>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</si>
  <si>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</si>
  <si>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</si>
  <si>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</si>
  <si>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</si>
  <si>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</si>
  <si>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</si>
  <si>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</si>
  <si>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</si>
  <si>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</si>
  <si>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</si>
  <si>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</si>
  <si>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</si>
  <si>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</si>
  <si>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</si>
  <si>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</si>
  <si>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</si>
  <si>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</si>
  <si>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</si>
  <si>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</si>
  <si>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</si>
  <si>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</si>
  <si>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</si>
  <si>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</si>
  <si>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</si>
  <si>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</si>
  <si>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</si>
  <si>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</si>
  <si>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</si>
  <si>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</si>
  <si>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</si>
  <si>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</si>
  <si>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</si>
  <si>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</si>
  <si>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</si>
  <si>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</si>
  <si>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</si>
  <si>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</si>
  <si>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</si>
  <si>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</si>
  <si>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</si>
  <si>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</si>
  <si>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</si>
  <si>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</si>
  <si>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</si>
  <si>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</si>
  <si>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</si>
  <si>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</si>
  <si>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</si>
  <si>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</si>
  <si>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</si>
  <si>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</si>
  <si>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</si>
  <si>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</si>
  <si>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</si>
  <si>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</si>
  <si>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</si>
  <si>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</si>
  <si>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</si>
  <si>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</si>
  <si>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</si>
  <si>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</si>
  <si>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</si>
  <si>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</si>
  <si>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</si>
  <si>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</si>
  <si>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</si>
  <si>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</si>
  <si>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</si>
  <si>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</si>
  <si>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</si>
  <si>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</si>
  <si>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</si>
  <si>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</si>
  <si>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</si>
  <si>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</si>
  <si>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</si>
  <si>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</si>
  <si>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</si>
  <si>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</si>
  <si>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</si>
  <si>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</si>
  <si>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</si>
  <si>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</si>
  <si>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</si>
  <si>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</si>
  <si>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</si>
  <si>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</si>
  <si>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</si>
  <si>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</si>
  <si>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</si>
  <si>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</si>
  <si>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</si>
  <si>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</si>
  <si>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</si>
  <si>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</si>
  <si>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</si>
  <si>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</si>
  <si>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</si>
  <si>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</si>
  <si>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</si>
  <si>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</si>
  <si>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</si>
  <si>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</si>
  <si>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</si>
  <si>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</si>
  <si>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</si>
  <si>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</si>
  <si>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</si>
  <si>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</si>
  <si>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</si>
  <si>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</si>
  <si>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</si>
  <si>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</si>
  <si>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</si>
  <si>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</si>
  <si>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</si>
  <si>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</si>
  <si>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</si>
  <si>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</si>
  <si>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</si>
  <si>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</si>
  <si>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</si>
  <si>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</si>
  <si>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</si>
  <si>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</si>
  <si>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</si>
  <si>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</si>
  <si>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</si>
  <si>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</si>
  <si>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</si>
  <si>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</si>
  <si>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</si>
  <si>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</si>
  <si>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</si>
  <si>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</si>
  <si>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</si>
  <si>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</si>
  <si>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</si>
  <si>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</si>
  <si>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</si>
  <si>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</si>
  <si>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</si>
  <si>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</si>
  <si>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</si>
  <si>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</si>
  <si>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</si>
  <si>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</si>
  <si>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</si>
  <si>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</si>
  <si>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</si>
  <si>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</si>
  <si>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</si>
  <si>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</si>
  <si>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</si>
  <si>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</si>
  <si>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</si>
  <si>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</si>
  <si>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</si>
  <si>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</si>
  <si>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</si>
  <si>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</si>
  <si>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</si>
  <si>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</si>
  <si>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</si>
  <si>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</si>
  <si>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</si>
  <si>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</si>
  <si>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</si>
  <si>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</si>
  <si>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</si>
  <si>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</si>
  <si>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</si>
  <si>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</si>
  <si>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</si>
  <si>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</si>
  <si>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</si>
  <si>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</si>
  <si>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</si>
  <si>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</si>
  <si>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</si>
  <si>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</si>
  <si>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</si>
  <si>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</si>
  <si>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</si>
  <si>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</si>
  <si>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</si>
  <si>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</si>
  <si>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</si>
  <si>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</si>
  <si>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</si>
  <si>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</si>
  <si>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</si>
  <si>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</si>
  <si>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</si>
  <si>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</si>
  <si>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</si>
  <si>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</si>
  <si>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</si>
  <si>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</si>
  <si>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</si>
  <si>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</si>
  <si>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</si>
  <si>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</si>
  <si>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</si>
  <si>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</si>
  <si>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</si>
  <si>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</si>
  <si>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</si>
  <si>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</si>
  <si>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</si>
  <si>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</si>
  <si>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</si>
  <si>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</si>
  <si>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</si>
  <si>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</si>
  <si>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</si>
  <si>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</si>
  <si>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</si>
  <si>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</si>
  <si>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</si>
  <si>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</si>
  <si>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</si>
  <si>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</si>
  <si>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</si>
  <si>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</si>
  <si>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</si>
  <si>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</si>
  <si>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</si>
  <si>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</si>
  <si>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</si>
  <si>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</si>
  <si>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</si>
  <si>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</si>
  <si>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</si>
  <si>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</si>
  <si>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</si>
  <si>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</si>
  <si>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</si>
  <si>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</si>
  <si>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</si>
  <si>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</si>
  <si>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</si>
  <si>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</si>
  <si>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</si>
  <si>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</si>
  <si>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</si>
  <si>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</si>
  <si>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</si>
  <si>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</si>
  <si>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</si>
  <si>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</si>
  <si>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</si>
  <si>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</si>
  <si>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</si>
  <si>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</si>
  <si>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</si>
  <si>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</si>
  <si>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</si>
  <si>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</si>
  <si>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</si>
  <si>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</si>
  <si>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</si>
  <si>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</si>
  <si>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</si>
  <si>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</si>
  <si>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</si>
  <si>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</si>
  <si>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</si>
  <si>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</si>
  <si>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</si>
  <si>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</si>
  <si>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</si>
  <si>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</si>
  <si>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</si>
  <si>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</si>
  <si>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</si>
  <si>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</si>
  <si>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</si>
  <si>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</si>
  <si>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</si>
  <si>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</si>
  <si>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</si>
  <si>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</si>
  <si>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</si>
  <si>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</si>
  <si>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</si>
  <si>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</si>
  <si>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</si>
  <si>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</si>
  <si>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</si>
  <si>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</si>
  <si>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</si>
  <si>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</si>
  <si>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</si>
  <si>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</si>
  <si>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</si>
  <si>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</si>
  <si>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</si>
  <si>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</si>
  <si>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</si>
  <si>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</si>
  <si>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</si>
  <si>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</si>
  <si>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</si>
  <si>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</si>
  <si>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</si>
  <si>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</si>
  <si>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</si>
  <si>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</si>
  <si>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</si>
  <si>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</si>
  <si>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</si>
  <si>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</si>
  <si>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</si>
  <si>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</si>
  <si>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</si>
  <si>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</si>
  <si>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</si>
  <si>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</si>
  <si>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</si>
  <si>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</si>
  <si>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</si>
  <si>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</si>
  <si>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</si>
  <si>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</si>
  <si>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</si>
  <si>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</si>
  <si>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</si>
  <si>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</si>
  <si>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</si>
  <si>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</si>
  <si>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</si>
  <si>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</si>
  <si>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</si>
  <si>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</si>
  <si>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</si>
  <si>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</si>
  <si>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</si>
  <si>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</si>
  <si>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</si>
  <si>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</si>
  <si>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</si>
  <si>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</si>
  <si>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</si>
  <si>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</si>
  <si>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</si>
  <si>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</si>
  <si>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</si>
  <si>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</si>
  <si>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</si>
  <si>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</si>
  <si>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</si>
  <si>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</si>
  <si>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</si>
  <si>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</si>
  <si>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</si>
  <si>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</si>
  <si>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</si>
  <si>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</si>
  <si>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</si>
  <si>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</si>
  <si>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</si>
  <si>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</si>
  <si>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</si>
  <si>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</si>
  <si>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</si>
  <si>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</si>
  <si>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</si>
  <si>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</si>
  <si>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</si>
  <si>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</si>
  <si>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</si>
  <si>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</si>
  <si>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</si>
  <si>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</si>
  <si>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</si>
  <si>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</si>
  <si>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</si>
  <si>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</si>
  <si>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</si>
  <si>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</si>
  <si>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</si>
  <si>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</si>
  <si>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</si>
  <si>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</si>
  <si>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</si>
  <si>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</si>
  <si>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</si>
  <si>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</si>
  <si>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</si>
  <si>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</si>
  <si>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</si>
  <si>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</si>
  <si>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</si>
  <si>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</si>
  <si>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</si>
  <si>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</si>
  <si>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</si>
  <si>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</si>
  <si>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</si>
  <si>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</si>
  <si>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</si>
  <si>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</si>
  <si>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</si>
  <si>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</si>
  <si>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</si>
  <si>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</si>
  <si>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</si>
  <si>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</si>
  <si>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</si>
  <si>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</si>
  <si>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</si>
  <si>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</si>
  <si>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</si>
  <si>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</si>
  <si>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</si>
  <si>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</si>
  <si>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</si>
  <si>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</si>
  <si>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</si>
  <si>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</si>
  <si>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</si>
  <si>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</si>
  <si>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</si>
  <si>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</si>
  <si>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</si>
  <si>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</si>
  <si>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</si>
  <si>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</si>
  <si>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</si>
  <si>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</si>
  <si>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</si>
  <si>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</si>
  <si>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</si>
  <si>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</si>
  <si>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</si>
  <si>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</si>
  <si>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</si>
  <si>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</si>
  <si>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</si>
  <si>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</si>
  <si>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</si>
  <si>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</si>
  <si>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</si>
  <si>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</si>
  <si>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</si>
  <si>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</si>
  <si>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</si>
  <si>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</si>
  <si>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</si>
  <si>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</si>
  <si>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</si>
  <si>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</si>
  <si>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</si>
  <si>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</si>
  <si>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</si>
  <si>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</si>
  <si>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</si>
  <si>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</si>
  <si>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</si>
  <si>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</si>
  <si>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</si>
  <si>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</si>
  <si>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</si>
  <si>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</si>
  <si>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</si>
  <si>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</si>
  <si>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</si>
  <si>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</si>
  <si>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</si>
  <si>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</si>
  <si>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</si>
  <si>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</si>
  <si>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</si>
  <si>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</si>
  <si>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</si>
  <si>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</si>
  <si>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</si>
  <si>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</si>
  <si>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</si>
  <si>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</si>
  <si>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</si>
  <si>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</si>
  <si>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</si>
  <si>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</si>
  <si>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</si>
  <si>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</si>
  <si>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</si>
  <si>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</si>
  <si>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</si>
  <si>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</si>
  <si>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</si>
  <si>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</si>
  <si>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</si>
  <si>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</si>
  <si>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</si>
  <si>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</si>
  <si>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</si>
  <si>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</si>
  <si>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</si>
  <si>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</si>
  <si>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</si>
  <si>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</si>
  <si>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</si>
  <si>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</si>
  <si>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</si>
  <si>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</si>
  <si>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</si>
  <si>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</si>
  <si>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</si>
  <si>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</si>
  <si>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</si>
  <si>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</si>
  <si>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</si>
  <si>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</si>
  <si>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</si>
  <si>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</si>
  <si>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</si>
  <si>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</si>
  <si>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</si>
  <si>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</si>
  <si>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</si>
  <si>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</si>
  <si>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</si>
  <si>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</si>
  <si>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</si>
  <si>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</si>
  <si>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</si>
  <si>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</si>
  <si>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</si>
  <si>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</si>
  <si>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</si>
  <si>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</si>
  <si>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</si>
  <si>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</si>
  <si>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</si>
  <si>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</si>
  <si>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</si>
  <si>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</si>
  <si>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</si>
  <si>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</si>
  <si>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</si>
  <si>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</si>
  <si>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</si>
  <si>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</si>
  <si>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</si>
  <si>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</si>
  <si>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</si>
  <si>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</si>
  <si>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</si>
  <si>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</si>
  <si>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</si>
  <si>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</si>
  <si>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</si>
  <si>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</si>
  <si>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</si>
  <si>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</si>
  <si>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</si>
  <si>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</si>
  <si>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</si>
  <si>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</si>
  <si>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</si>
  <si>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</si>
  <si>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</si>
  <si>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</si>
  <si>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</si>
  <si>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</si>
  <si>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</si>
  <si>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</si>
  <si>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</si>
  <si>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</si>
  <si>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</si>
  <si>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</si>
  <si>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</si>
  <si>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</si>
  <si>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</si>
  <si>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</si>
  <si>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</si>
  <si>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</si>
  <si>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</si>
  <si>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</si>
  <si>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</si>
  <si>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</si>
  <si>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</si>
  <si>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</si>
  <si>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</si>
  <si>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</si>
  <si>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</si>
  <si>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</si>
  <si>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</si>
  <si>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</si>
  <si>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</si>
  <si>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</si>
  <si>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</si>
  <si>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</si>
  <si>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</si>
  <si>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</si>
  <si>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</si>
  <si>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</si>
  <si>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</si>
  <si>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</si>
  <si>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</si>
  <si>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</si>
  <si>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</si>
  <si>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</si>
  <si>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</si>
  <si>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</si>
  <si>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</si>
  <si>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</si>
  <si>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</si>
  <si>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</si>
  <si>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</si>
  <si>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</si>
  <si>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</si>
  <si>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</si>
  <si>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</si>
  <si>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</si>
  <si>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</si>
  <si>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</si>
  <si>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</si>
  <si>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</si>
  <si>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</si>
  <si>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</si>
  <si>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</si>
  <si>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</si>
  <si>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</si>
  <si>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</si>
  <si>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</si>
  <si>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</si>
  <si>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</si>
  <si>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</si>
  <si>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</si>
  <si>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</si>
  <si>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</si>
  <si>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</si>
  <si>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</si>
  <si>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</si>
  <si>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</si>
  <si>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</si>
  <si>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</si>
  <si>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</si>
  <si>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</si>
  <si>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</si>
  <si>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</si>
  <si>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</si>
  <si>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</si>
  <si>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</si>
  <si>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</si>
  <si>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</si>
  <si>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</si>
  <si>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</si>
  <si>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</si>
  <si>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</si>
  <si>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</si>
  <si>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</si>
  <si>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</si>
  <si>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</si>
  <si>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</si>
  <si>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</si>
  <si>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</si>
  <si>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</si>
  <si>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</si>
  <si>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</si>
  <si>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</si>
  <si>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</si>
  <si>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</si>
  <si>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</si>
  <si>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</si>
  <si>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</si>
  <si>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</si>
  <si>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</si>
  <si>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</si>
  <si>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</si>
  <si>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</si>
  <si>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</si>
  <si>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</si>
  <si>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</si>
  <si>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</si>
  <si>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</si>
  <si>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</si>
  <si>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</si>
  <si>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</si>
  <si>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</si>
  <si>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</si>
  <si>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</si>
  <si>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</si>
  <si>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</si>
  <si>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</si>
  <si>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</si>
  <si>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</si>
  <si>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</si>
  <si>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</si>
  <si>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</si>
  <si>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</si>
  <si>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</si>
  <si>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</si>
  <si>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</si>
  <si>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</si>
  <si>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</si>
  <si>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</si>
  <si>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</si>
  <si>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</si>
  <si>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</si>
  <si>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</si>
  <si>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</si>
  <si>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</si>
  <si>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</si>
  <si>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</si>
  <si>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</si>
  <si>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</si>
  <si>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</si>
  <si>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</si>
  <si>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</si>
  <si>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</si>
  <si>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</si>
  <si>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</si>
  <si>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</si>
  <si>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</si>
  <si>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</si>
  <si>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</si>
  <si>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</si>
  <si>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</si>
  <si>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</si>
  <si>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</si>
  <si>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</si>
  <si>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</si>
  <si>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</si>
  <si>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</si>
  <si>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</si>
  <si>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</si>
  <si>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</si>
  <si>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</si>
  <si>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</si>
  <si>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</si>
  <si>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</si>
  <si>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</si>
  <si>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</si>
  <si>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</si>
  <si>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</si>
  <si>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</si>
  <si>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</si>
  <si>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</si>
  <si>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</si>
  <si>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</si>
  <si>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</si>
  <si>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</si>
  <si>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</si>
  <si>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</si>
  <si>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</si>
  <si>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</si>
  <si>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</si>
  <si>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</si>
  <si>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</si>
  <si>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</si>
  <si>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</si>
  <si>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</si>
  <si>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</si>
  <si>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</si>
  <si>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</si>
  <si>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</si>
  <si>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</si>
  <si>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</si>
  <si>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</si>
  <si>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</si>
  <si>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</si>
  <si>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</si>
  <si>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</si>
  <si>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</si>
  <si>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</si>
  <si>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</si>
  <si>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</si>
  <si>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</si>
  <si>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</si>
  <si>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</si>
  <si>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</si>
  <si>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</si>
  <si>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</si>
  <si>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</si>
  <si>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</si>
  <si>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</si>
  <si>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</si>
  <si>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</si>
  <si>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</si>
  <si>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</si>
  <si>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</si>
  <si>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</si>
  <si>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</si>
  <si>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</si>
  <si>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</si>
  <si>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</si>
  <si>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</si>
  <si>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</si>
  <si>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</si>
  <si>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</si>
  <si>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</si>
  <si>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</si>
  <si>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</si>
  <si>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</si>
  <si>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</si>
  <si>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</si>
  <si>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</si>
  <si>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</si>
  <si>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</si>
  <si>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</si>
  <si>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</si>
  <si>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</si>
  <si>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</si>
  <si>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</si>
  <si>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</si>
  <si>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</si>
  <si>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</si>
  <si>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</si>
  <si>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</si>
  <si>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</si>
  <si>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</si>
  <si>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</si>
  <si>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</si>
  <si>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</si>
  <si>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</si>
  <si>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</si>
  <si>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</si>
  <si>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</si>
  <si>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</si>
  <si>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</si>
  <si>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</si>
  <si>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</si>
  <si>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</si>
  <si>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</si>
  <si>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</si>
  <si>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</si>
  <si>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</si>
  <si>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</si>
  <si>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</si>
  <si>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</si>
  <si>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</si>
  <si>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</si>
  <si>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</si>
  <si>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</si>
  <si>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</si>
  <si>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</si>
  <si>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</si>
  <si>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</si>
  <si>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</si>
  <si>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</si>
  <si>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</si>
  <si>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</si>
  <si>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</si>
  <si>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</si>
  <si>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</si>
  <si>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</si>
  <si>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</si>
  <si>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</si>
  <si>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</si>
  <si>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</si>
  <si>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</si>
  <si>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</si>
  <si>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</si>
  <si>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</si>
  <si>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</si>
  <si>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</si>
  <si>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</si>
  <si>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</si>
  <si>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</si>
  <si>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</si>
  <si>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</si>
  <si>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</si>
  <si>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</si>
  <si>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</si>
  <si>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</si>
  <si>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</si>
  <si>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</si>
  <si>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</si>
  <si>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</si>
  <si>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</si>
  <si>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</si>
  <si>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</si>
  <si>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</si>
  <si>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</si>
  <si>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</si>
  <si>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</si>
  <si>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</si>
  <si>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</si>
  <si>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</si>
  <si>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</si>
  <si>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</si>
  <si>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</si>
  <si>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</si>
  <si>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</si>
  <si>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</si>
  <si>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</si>
  <si>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</si>
  <si>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</si>
  <si>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</si>
  <si>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</si>
  <si>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</si>
  <si>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</si>
  <si>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</si>
  <si>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</si>
  <si>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</si>
  <si>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</si>
  <si>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</si>
  <si>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</si>
  <si>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</si>
  <si>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</si>
  <si>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</si>
  <si>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</si>
  <si>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</si>
  <si>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</si>
  <si>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</si>
  <si>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</si>
  <si>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</si>
  <si>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</si>
  <si>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</si>
  <si>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</si>
  <si>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</si>
  <si>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</si>
  <si>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</si>
  <si>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</si>
  <si>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</si>
  <si>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</si>
  <si>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</si>
  <si>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</si>
  <si>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</si>
  <si>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</si>
  <si>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</si>
  <si>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</si>
  <si>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</si>
  <si>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</si>
  <si>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</si>
  <si>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</si>
  <si>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</si>
  <si>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</si>
  <si>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</si>
  <si>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</si>
  <si>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</si>
  <si>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</si>
  <si>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</si>
  <si>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</si>
  <si>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</si>
  <si>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</si>
  <si>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</si>
  <si>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</si>
  <si>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</si>
  <si>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</si>
  <si>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</si>
  <si>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</si>
  <si>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</si>
  <si>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</si>
  <si>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</si>
  <si>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</si>
  <si>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</si>
  <si>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</si>
  <si>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</si>
  <si>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</si>
  <si>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</si>
  <si>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</si>
  <si>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</si>
  <si>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</si>
  <si>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</si>
  <si>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</si>
  <si>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</si>
  <si>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</si>
  <si>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</si>
  <si>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</si>
  <si>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</si>
  <si>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</si>
  <si>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</si>
  <si>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</si>
  <si>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</si>
  <si>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</si>
  <si>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</si>
  <si>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</si>
  <si>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</si>
  <si>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</si>
  <si>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</si>
  <si>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</si>
  <si>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</si>
  <si>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</si>
  <si>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</si>
  <si>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</si>
  <si>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</si>
  <si>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</si>
  <si>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</si>
  <si>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</si>
  <si>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</si>
  <si>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</si>
  <si>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</si>
  <si>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</si>
  <si>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</si>
  <si>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</si>
  <si>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</si>
  <si>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</si>
  <si>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</si>
  <si>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</si>
  <si>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</si>
  <si>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</si>
  <si>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</si>
  <si>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</si>
  <si>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</si>
  <si>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</si>
  <si>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</si>
  <si>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</si>
  <si>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</si>
  <si>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</si>
  <si>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</si>
  <si>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</si>
  <si>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</si>
  <si>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</si>
  <si>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</si>
  <si>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</si>
  <si>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</si>
  <si>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</si>
  <si>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</si>
  <si>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</si>
  <si>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</si>
  <si>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</si>
  <si>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</si>
  <si>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</si>
  <si>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</si>
  <si>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</si>
  <si>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</si>
  <si>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</si>
  <si>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</si>
  <si>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</si>
  <si>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</si>
  <si>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</si>
  <si>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</si>
  <si>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</si>
  <si>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</si>
  <si>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</si>
  <si>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</si>
  <si>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</si>
  <si>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</si>
  <si>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</si>
  <si>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</si>
  <si>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</si>
  <si>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</si>
  <si>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</si>
  <si>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</si>
  <si>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</si>
  <si>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</si>
  <si>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</si>
  <si>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</si>
  <si>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</si>
  <si>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</si>
  <si>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</si>
  <si>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</si>
  <si>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</si>
  <si>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</si>
  <si>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</si>
  <si>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</si>
  <si>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</si>
  <si>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</si>
  <si>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</si>
  <si>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</si>
  <si>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</si>
  <si>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</si>
  <si>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</si>
  <si>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</si>
  <si>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</si>
  <si>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</si>
  <si>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</si>
  <si>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</si>
  <si>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</si>
  <si>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</si>
  <si>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</si>
  <si>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</si>
  <si>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</si>
  <si>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</si>
  <si>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</si>
  <si>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</si>
  <si>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</si>
  <si>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</si>
  <si>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</si>
  <si>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</si>
  <si>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</si>
  <si>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</si>
  <si>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</si>
  <si>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</si>
  <si>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</si>
  <si>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</si>
  <si>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</si>
  <si>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</si>
  <si>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</si>
  <si>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</si>
  <si>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</si>
  <si>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</si>
  <si>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</si>
  <si>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</si>
  <si>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</si>
  <si>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</si>
  <si>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</si>
  <si>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</si>
  <si>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</si>
  <si>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</si>
  <si>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</si>
  <si>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</si>
  <si>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</si>
  <si>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</si>
  <si>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</si>
  <si>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</si>
  <si>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</si>
  <si>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</si>
  <si>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</si>
  <si>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</si>
  <si>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</si>
  <si>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</si>
  <si>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</si>
  <si>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</si>
  <si>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</si>
  <si>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</si>
  <si>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</si>
  <si>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</si>
  <si>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</si>
  <si>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</si>
  <si>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</si>
  <si>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</si>
  <si>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</si>
  <si>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</si>
  <si>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</si>
  <si>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</si>
  <si>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</si>
  <si>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</si>
  <si>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</si>
  <si>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</si>
  <si>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</si>
  <si>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</si>
  <si>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</si>
  <si>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</si>
  <si>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</si>
  <si>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</si>
  <si>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</si>
  <si>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</si>
  <si>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</si>
  <si>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</si>
  <si>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</si>
  <si>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</si>
  <si>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</si>
  <si>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</si>
  <si>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</si>
  <si>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</si>
  <si>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</si>
  <si>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</si>
  <si>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</si>
  <si>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</si>
  <si>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</si>
  <si>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</si>
  <si>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</si>
  <si>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</si>
  <si>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</si>
  <si>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</si>
  <si>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</si>
  <si>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</si>
  <si>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</si>
  <si>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</si>
  <si>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</si>
  <si>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</si>
  <si>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</si>
  <si>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</si>
  <si>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</si>
  <si>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</si>
  <si>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</si>
  <si>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</si>
  <si>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</si>
  <si>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</si>
  <si>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</si>
  <si>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</si>
  <si>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</si>
  <si>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</si>
  <si>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</si>
  <si>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</si>
  <si>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</si>
  <si>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</si>
  <si>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</si>
  <si>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</si>
  <si>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</si>
  <si>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</si>
  <si>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</si>
  <si>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</si>
  <si>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</si>
  <si>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</si>
  <si>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</si>
  <si>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</si>
  <si>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</si>
  <si>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</si>
  <si>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</si>
  <si>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</si>
  <si>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</si>
  <si>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</si>
  <si>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</si>
  <si>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</si>
  <si>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</si>
  <si>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</si>
  <si>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</si>
  <si>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</si>
  <si>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</si>
  <si>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</si>
  <si>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</si>
  <si>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</si>
  <si>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</si>
  <si>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</si>
  <si>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</si>
  <si>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</si>
  <si>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</si>
  <si>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</si>
  <si>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</si>
  <si>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</si>
  <si>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</si>
  <si>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</si>
  <si>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</si>
  <si>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</si>
  <si>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</si>
  <si>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</si>
  <si>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</si>
  <si>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</si>
  <si>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</si>
  <si>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</si>
  <si>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</si>
  <si>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</si>
  <si>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</si>
  <si>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</si>
  <si>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</si>
  <si>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</si>
  <si>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</si>
  <si>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</si>
  <si>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</si>
  <si>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</si>
  <si>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</si>
  <si>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</si>
  <si>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</si>
  <si>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</si>
  <si>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</si>
  <si>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</si>
  <si>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</si>
  <si>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</si>
  <si>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</si>
  <si>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</si>
  <si>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</si>
  <si>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</si>
  <si>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</si>
  <si>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</si>
  <si>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</si>
  <si>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</si>
  <si>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</si>
  <si>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</si>
  <si>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</si>
  <si>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</si>
  <si>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</si>
  <si>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</si>
  <si>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</si>
  <si>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</si>
  <si>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</si>
  <si>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</si>
  <si>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</si>
  <si>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</si>
  <si>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</si>
  <si>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</si>
  <si>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</si>
  <si>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</si>
  <si>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</si>
  <si>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</si>
  <si>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</si>
  <si>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</si>
  <si>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</si>
  <si>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</si>
  <si>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</si>
  <si>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</si>
  <si>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</si>
  <si>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</si>
  <si>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</si>
  <si>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</si>
  <si>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</si>
  <si>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</si>
  <si>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</si>
  <si>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</si>
  <si>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</si>
  <si>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</si>
  <si>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</si>
  <si>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</si>
  <si>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</si>
  <si>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</si>
  <si>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</si>
  <si>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</si>
  <si>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</si>
  <si>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</si>
  <si>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</si>
  <si>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</si>
  <si>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</si>
  <si>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</si>
  <si>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</si>
  <si>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</si>
  <si>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</si>
  <si>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</si>
  <si>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</si>
  <si>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</si>
  <si>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</si>
  <si>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</si>
  <si>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</si>
  <si>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</si>
  <si>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</si>
  <si>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</si>
  <si>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</si>
  <si>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</si>
  <si>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</si>
  <si>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</si>
  <si>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</si>
  <si>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</si>
  <si>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</si>
  <si>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</si>
  <si>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</si>
  <si>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</si>
  <si>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</si>
  <si>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</si>
  <si>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</si>
  <si>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</si>
  <si>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</si>
  <si>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</si>
  <si>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</si>
  <si>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</si>
  <si>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</si>
  <si>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</si>
  <si>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</si>
  <si>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</si>
  <si>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</si>
  <si>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</si>
  <si>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</si>
  <si>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</si>
  <si>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</si>
  <si>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</si>
  <si>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</si>
  <si>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</si>
  <si>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</si>
  <si>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</si>
  <si>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</si>
  <si>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</si>
  <si>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</si>
  <si>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</si>
  <si>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</si>
  <si>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</si>
  <si>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</si>
  <si>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</si>
  <si>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</si>
  <si>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</si>
  <si>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</si>
  <si>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</si>
  <si>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</si>
  <si>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</si>
  <si>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</si>
  <si>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</si>
  <si>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</si>
  <si>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</si>
  <si>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</si>
  <si>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</si>
  <si>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</si>
  <si>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</si>
  <si>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</si>
  <si>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</si>
  <si>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</si>
  <si>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</si>
  <si>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</si>
  <si>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</si>
  <si>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</si>
  <si>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</si>
  <si>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</si>
  <si>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</si>
  <si>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</si>
  <si>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</si>
  <si>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</si>
  <si>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</si>
  <si>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</si>
  <si>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</si>
  <si>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</si>
  <si>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</si>
  <si>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</si>
  <si>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</si>
  <si>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</si>
  <si>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</si>
  <si>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</si>
  <si>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</si>
  <si>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</si>
  <si>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</si>
  <si>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</si>
  <si>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</si>
  <si>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</si>
  <si>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</si>
  <si>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</si>
  <si>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</si>
  <si>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</si>
  <si>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</si>
  <si>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</si>
  <si>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</si>
  <si>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</si>
  <si>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</si>
  <si>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</si>
  <si>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</si>
  <si>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</si>
  <si>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</si>
  <si>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</si>
  <si>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</si>
  <si>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</si>
  <si>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</si>
  <si>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</si>
  <si>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</si>
  <si>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</si>
  <si>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</si>
  <si>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</si>
  <si>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</si>
  <si>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</si>
  <si>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</si>
  <si>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</si>
  <si>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</si>
  <si>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</si>
  <si>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</si>
  <si>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</si>
  <si>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</si>
  <si>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</si>
  <si>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</si>
  <si>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</si>
  <si>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</si>
  <si>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</si>
  <si>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</si>
  <si>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</si>
  <si>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</si>
  <si>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</si>
  <si>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</si>
  <si>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</si>
  <si>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</si>
  <si>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</si>
  <si>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</si>
  <si>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</si>
  <si>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</si>
  <si>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</si>
  <si>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</si>
  <si>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</si>
  <si>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</si>
  <si>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</si>
  <si>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</si>
  <si>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</si>
  <si>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</si>
  <si>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</si>
  <si>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</si>
  <si>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</si>
  <si>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</si>
  <si>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</si>
  <si>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</si>
  <si>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</si>
  <si>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</si>
  <si>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</si>
  <si>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</si>
  <si>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</si>
  <si>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</si>
  <si>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</si>
  <si>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</si>
  <si>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</si>
  <si>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</si>
  <si>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</si>
  <si>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</si>
  <si>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</si>
  <si>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</si>
  <si>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</si>
  <si>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</si>
  <si>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</si>
  <si>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</si>
  <si>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</si>
  <si>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</si>
  <si>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</si>
  <si>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</si>
  <si>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</si>
  <si>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</si>
  <si>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</si>
  <si>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</si>
  <si>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</si>
  <si>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</si>
  <si>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</si>
  <si>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</si>
  <si>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</si>
  <si>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</si>
  <si>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</si>
  <si>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</si>
  <si>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</si>
  <si>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</si>
  <si>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</si>
  <si>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</si>
  <si>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</si>
  <si>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</si>
  <si>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</si>
  <si>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</si>
  <si>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</si>
  <si>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</si>
  <si>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</si>
  <si>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</si>
  <si>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</si>
  <si>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</si>
  <si>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</si>
  <si>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</si>
  <si>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</si>
  <si>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</si>
  <si>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</si>
  <si>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</si>
  <si>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</si>
  <si>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</si>
  <si>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</si>
  <si>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</si>
  <si>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</si>
  <si>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</si>
  <si>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</si>
  <si>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</si>
  <si>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</si>
  <si>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</si>
  <si>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</si>
  <si>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</si>
  <si>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</si>
  <si>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</si>
  <si>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</si>
  <si>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</si>
  <si>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</si>
  <si>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</si>
  <si>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</si>
  <si>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</si>
  <si>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</si>
  <si>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</si>
  <si>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</si>
  <si>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</si>
  <si>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</si>
  <si>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</si>
  <si>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</si>
  <si>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</si>
  <si>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</si>
  <si>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</si>
  <si>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</si>
  <si>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</si>
  <si>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</si>
  <si>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</si>
  <si>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</si>
  <si>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</si>
  <si>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</si>
  <si>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</si>
  <si>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</si>
  <si>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</si>
  <si>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</si>
  <si>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</si>
  <si>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</si>
  <si>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</si>
  <si>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</si>
  <si>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</si>
  <si>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</si>
  <si>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</si>
  <si>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</si>
  <si>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</si>
  <si>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</si>
  <si>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</si>
  <si>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</si>
  <si>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</si>
  <si>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</si>
  <si>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</si>
  <si>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</si>
  <si>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</si>
  <si>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</si>
  <si>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</si>
  <si>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</si>
  <si>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</si>
  <si>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</si>
  <si>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</si>
  <si>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</si>
  <si>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</si>
  <si>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</si>
  <si>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</si>
  <si>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</si>
  <si>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</si>
  <si>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</si>
  <si>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</si>
  <si>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</si>
  <si>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</si>
  <si>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</si>
  <si>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</si>
  <si>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</si>
  <si>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</si>
  <si>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</si>
  <si>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</si>
  <si>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</si>
  <si>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</si>
  <si>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</si>
  <si>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</si>
  <si>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</si>
  <si>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</si>
  <si>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</si>
  <si>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</si>
  <si>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</si>
  <si>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</si>
  <si>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</si>
  <si>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</si>
  <si>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</si>
  <si>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</si>
  <si>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</si>
  <si>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</si>
  <si>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</si>
  <si>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</si>
  <si>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</si>
  <si>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</si>
  <si>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</si>
  <si>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</si>
  <si>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</si>
  <si>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</si>
  <si>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</si>
  <si>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</si>
  <si>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</si>
  <si>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</si>
  <si>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</si>
  <si>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</si>
  <si>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</si>
  <si>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</si>
  <si>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</si>
  <si>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</si>
  <si>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</si>
  <si>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</si>
  <si>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</si>
  <si>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</si>
  <si>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</si>
  <si>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</si>
  <si>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</si>
  <si>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</si>
  <si>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</si>
  <si>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</si>
  <si>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</si>
  <si>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</si>
  <si>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</si>
  <si>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</si>
  <si>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</si>
  <si>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</si>
  <si>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</si>
  <si>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</si>
  <si>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</si>
  <si>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</si>
  <si>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</si>
  <si>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</si>
  <si>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</si>
  <si>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</si>
  <si>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</si>
  <si>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</si>
  <si>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</si>
  <si>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</si>
  <si>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</si>
  <si>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</si>
  <si>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</si>
  <si>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</si>
  <si>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</si>
  <si>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</si>
  <si>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</si>
  <si>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</si>
  <si>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</si>
  <si>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</si>
  <si>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</si>
  <si>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</si>
  <si>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</si>
  <si>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</si>
  <si>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</si>
  <si>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</si>
  <si>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</si>
  <si>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</si>
  <si>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</si>
  <si>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</si>
  <si>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</si>
  <si>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</si>
  <si>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</si>
  <si>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</si>
  <si>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</si>
  <si>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</si>
  <si>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</si>
  <si>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</si>
  <si>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</si>
  <si>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</si>
  <si>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</si>
  <si>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</si>
  <si>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</si>
  <si>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</si>
  <si>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</si>
  <si>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</si>
  <si>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</si>
  <si>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</si>
  <si>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</si>
  <si>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</si>
  <si>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</si>
  <si>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</si>
  <si>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</si>
  <si>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</si>
  <si>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</si>
  <si>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</si>
  <si>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</si>
  <si>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</si>
  <si>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</si>
  <si>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</si>
  <si>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</si>
  <si>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</si>
  <si>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</si>
  <si>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</si>
  <si>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</si>
  <si>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</si>
  <si>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</si>
  <si>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</si>
  <si>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</si>
  <si>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</si>
  <si>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</si>
  <si>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</si>
  <si>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</si>
  <si>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</si>
  <si>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</si>
  <si>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</si>
  <si>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</si>
  <si>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</si>
  <si>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</si>
  <si>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</si>
  <si>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</si>
  <si>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</si>
  <si>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</si>
  <si>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</si>
  <si>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</si>
  <si>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</si>
  <si>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</si>
  <si>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</si>
  <si>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</si>
  <si>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</si>
  <si>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</si>
  <si>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</si>
  <si>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</si>
  <si>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</si>
  <si>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</si>
  <si>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</si>
  <si>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</si>
  <si>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</si>
  <si>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</si>
  <si>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</si>
  <si>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</si>
  <si>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</si>
  <si>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</si>
  <si>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</si>
  <si>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</si>
  <si>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</si>
  <si>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</si>
  <si>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</si>
  <si>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</si>
  <si>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</si>
  <si>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</si>
  <si>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</si>
  <si>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</si>
  <si>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</si>
  <si>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</si>
  <si>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</si>
  <si>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</si>
  <si>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</si>
  <si>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</si>
  <si>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</si>
  <si>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</si>
  <si>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</si>
  <si>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</si>
  <si>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</si>
  <si>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</si>
  <si>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</si>
  <si>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</si>
  <si>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</si>
  <si>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</si>
  <si>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</si>
  <si>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</si>
  <si>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</si>
  <si>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</si>
  <si>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</si>
  <si>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</si>
  <si>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</si>
  <si>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</si>
  <si>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</si>
  <si>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</si>
  <si>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</si>
  <si>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</si>
  <si>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</si>
  <si>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</si>
  <si>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</si>
  <si>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</si>
  <si>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</si>
  <si>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</si>
  <si>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</si>
  <si>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</si>
  <si>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</si>
  <si>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</si>
  <si>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</si>
  <si>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</si>
  <si>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</si>
  <si>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</si>
  <si>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</si>
  <si>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</si>
  <si>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</si>
  <si>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</si>
  <si>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</si>
  <si>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</si>
  <si>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</si>
  <si>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</si>
  <si>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</si>
  <si>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</si>
  <si>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</si>
  <si>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</si>
  <si>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</si>
  <si>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</si>
  <si>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</si>
  <si>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</si>
  <si>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</si>
  <si>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</si>
  <si>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</si>
  <si>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</si>
  <si>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</si>
  <si>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</si>
  <si>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</si>
  <si>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</si>
  <si>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</si>
  <si>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</si>
  <si>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</si>
  <si>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</si>
  <si>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</si>
  <si>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</si>
  <si>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</si>
  <si>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</si>
  <si>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</si>
  <si>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</si>
  <si>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</si>
  <si>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</si>
  <si>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</si>
  <si>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</si>
  <si>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</si>
  <si>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</si>
  <si>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</si>
  <si>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</si>
  <si>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</si>
  <si>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</si>
  <si>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</si>
  <si>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</si>
  <si>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</si>
  <si>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</si>
  <si>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</si>
  <si>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</si>
  <si>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</si>
  <si>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</si>
  <si>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</si>
  <si>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</si>
  <si>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</si>
  <si>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</si>
  <si>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</si>
  <si>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</si>
  <si>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</si>
  <si>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</si>
  <si>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</si>
  <si>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</si>
  <si>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</si>
  <si>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</si>
  <si>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</si>
  <si>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</si>
  <si>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</si>
  <si>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</si>
  <si>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</si>
  <si>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</si>
  <si>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</si>
  <si>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</si>
  <si>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</si>
  <si>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</si>
  <si>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</si>
  <si>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</si>
  <si>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</si>
  <si>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</si>
  <si>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</si>
  <si>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</si>
  <si>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</si>
  <si>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</si>
  <si>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</si>
  <si>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</si>
  <si>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</si>
  <si>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</si>
  <si>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</si>
  <si>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</si>
  <si>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</si>
  <si>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</si>
  <si>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</si>
  <si>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</si>
  <si>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</si>
  <si>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</si>
  <si>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</si>
  <si>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</si>
  <si>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</si>
  <si>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</si>
  <si>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</si>
  <si>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</si>
  <si>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</si>
  <si>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</si>
  <si>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</si>
  <si>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</si>
  <si>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</si>
  <si>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</si>
  <si>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</si>
  <si>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</si>
  <si>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</si>
  <si>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</si>
  <si>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</si>
  <si>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</si>
  <si>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</si>
  <si>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</si>
  <si>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</si>
  <si>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</si>
  <si>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</si>
  <si>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</si>
  <si>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</si>
  <si>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</si>
  <si>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</si>
  <si>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</si>
  <si>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</si>
  <si>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</si>
  <si>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</si>
  <si>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</si>
  <si>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</si>
  <si>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</si>
  <si>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</si>
  <si>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</si>
  <si>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</si>
  <si>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</si>
  <si>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</si>
  <si>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</si>
  <si>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</si>
  <si>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</si>
  <si>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</si>
  <si>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</si>
  <si>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</si>
  <si>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</si>
  <si>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</si>
  <si>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</si>
  <si>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</si>
  <si>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</si>
  <si>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</si>
  <si>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</si>
  <si>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</si>
  <si>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</si>
  <si>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</si>
  <si>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</si>
  <si>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</si>
  <si>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</si>
  <si>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</si>
  <si>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</si>
  <si>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</si>
  <si>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</si>
  <si>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</si>
  <si>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</si>
  <si>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</si>
  <si>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</si>
  <si>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</si>
  <si>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</si>
  <si>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</si>
  <si>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</si>
  <si>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</si>
  <si>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</si>
  <si>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</si>
  <si>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</si>
  <si>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</si>
  <si>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</si>
  <si>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</si>
  <si>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</si>
  <si>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</si>
  <si>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</si>
  <si>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</si>
  <si>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</si>
  <si>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</si>
  <si>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</si>
  <si>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</si>
  <si>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</si>
  <si>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</si>
  <si>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</si>
  <si>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</si>
  <si>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</si>
  <si>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</si>
  <si>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</si>
  <si>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</si>
  <si>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</si>
  <si>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</si>
  <si>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</si>
  <si>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</si>
  <si>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</si>
  <si>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</si>
  <si>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</si>
  <si>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</si>
  <si>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</si>
  <si>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</si>
  <si>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</si>
  <si>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</si>
  <si>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</si>
  <si>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</si>
  <si>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</si>
  <si>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</si>
  <si>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</si>
  <si>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</si>
  <si>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</si>
  <si>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</si>
  <si>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</si>
  <si>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</si>
  <si>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</si>
  <si>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</si>
  <si>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</si>
  <si>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</si>
  <si>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</si>
  <si>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</si>
  <si>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</si>
  <si>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</si>
  <si>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</si>
  <si>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</si>
  <si>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</si>
  <si>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</si>
  <si>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</si>
  <si>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</si>
  <si>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</si>
  <si>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</si>
  <si>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</si>
  <si>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</si>
  <si>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</si>
  <si>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</si>
  <si>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</si>
  <si>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</si>
  <si>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</si>
  <si>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</si>
  <si>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</si>
  <si>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</si>
  <si>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</si>
  <si>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</si>
  <si>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</si>
  <si>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</si>
  <si>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</si>
  <si>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</si>
  <si>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</si>
  <si>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</si>
  <si>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</si>
  <si>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</si>
  <si>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</si>
  <si>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</si>
  <si>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</si>
  <si>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</si>
  <si>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</si>
  <si>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</si>
  <si>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</si>
  <si>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</si>
  <si>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</si>
  <si>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</si>
  <si>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</si>
  <si>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</si>
  <si>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</si>
  <si>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</si>
  <si>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</si>
  <si>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</si>
  <si>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</si>
  <si>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</si>
  <si>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</si>
  <si>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</si>
  <si>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</si>
  <si>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</si>
  <si>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</si>
  <si>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</si>
  <si>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</si>
  <si>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</si>
  <si>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</si>
  <si>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</si>
  <si>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</si>
  <si>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</si>
  <si>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</si>
  <si>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</si>
  <si>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</si>
  <si>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</si>
  <si>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</si>
  <si>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</si>
  <si>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</si>
  <si>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</si>
  <si>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</si>
  <si>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</si>
  <si>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</si>
  <si>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</si>
  <si>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</si>
  <si>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</si>
  <si>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</si>
  <si>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</si>
  <si>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</si>
  <si>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</si>
  <si>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</si>
  <si>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</si>
  <si>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</si>
  <si>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</si>
  <si>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</si>
  <si>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</si>
  <si>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</si>
  <si>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</si>
  <si>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</si>
  <si>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</si>
  <si>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</si>
  <si>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</si>
  <si>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</si>
  <si>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</si>
  <si>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</si>
  <si>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</si>
  <si>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</si>
  <si>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</si>
  <si>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</si>
  <si>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</si>
  <si>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</si>
  <si>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</si>
  <si>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</si>
  <si>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</si>
  <si>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</si>
  <si>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</si>
  <si>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</si>
  <si>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</si>
  <si>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</si>
  <si>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</si>
  <si>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</si>
  <si>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</si>
  <si>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</si>
  <si>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</si>
  <si>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</si>
  <si>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</si>
  <si>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</si>
  <si>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</si>
  <si>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</si>
  <si>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</si>
  <si>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</si>
  <si>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</si>
  <si>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</si>
  <si>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</si>
  <si>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</si>
  <si>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</si>
  <si>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</si>
  <si>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</si>
  <si>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</si>
  <si>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</si>
  <si>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</si>
  <si>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</si>
  <si>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</si>
  <si>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</si>
  <si>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</si>
  <si>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</si>
  <si>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</si>
  <si>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</si>
  <si>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</si>
  <si>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</si>
  <si>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</si>
  <si>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</si>
  <si>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</si>
  <si>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</si>
  <si>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</si>
  <si>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</si>
  <si>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</si>
  <si>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</si>
  <si>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</si>
  <si>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</si>
  <si>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</si>
  <si>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</si>
  <si>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</si>
  <si>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</si>
  <si>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</si>
  <si>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</si>
  <si>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</si>
  <si>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</si>
  <si>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</si>
  <si>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</si>
  <si>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</si>
  <si>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</si>
  <si>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</si>
  <si>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</si>
  <si>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</si>
  <si>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</si>
  <si>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</si>
  <si>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</si>
  <si>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</si>
  <si>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</si>
  <si>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</si>
  <si>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</si>
  <si>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</si>
  <si>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</si>
  <si>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</si>
  <si>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</si>
  <si>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</si>
  <si>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</si>
  <si>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</si>
  <si>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</si>
  <si>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</si>
  <si>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</si>
  <si>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</si>
  <si>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</si>
  <si>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</si>
  <si>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</si>
  <si>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</si>
  <si>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</si>
  <si>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</si>
  <si>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</si>
  <si>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</si>
  <si>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</si>
  <si>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</si>
  <si>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</si>
  <si>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</si>
  <si>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</si>
  <si>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</si>
  <si>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</si>
  <si>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</si>
  <si>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</si>
  <si>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</si>
  <si>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</si>
  <si>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</si>
  <si>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</si>
  <si>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</si>
  <si>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</si>
  <si>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</si>
  <si>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</si>
  <si>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</si>
  <si>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</si>
  <si>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</si>
  <si>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</si>
  <si>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</si>
  <si>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</si>
  <si>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</si>
  <si>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</si>
  <si>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</si>
  <si>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</si>
  <si>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</si>
  <si>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</si>
  <si>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</si>
  <si>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</si>
  <si>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</si>
  <si>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</si>
  <si>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</si>
  <si>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</si>
  <si>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</si>
  <si>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</si>
  <si>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</si>
  <si>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</si>
  <si>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</si>
  <si>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</si>
  <si>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</si>
  <si>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</si>
  <si>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</si>
  <si>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</si>
  <si>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</si>
  <si>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</si>
  <si>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</si>
  <si>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</si>
  <si>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</si>
  <si>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</si>
  <si>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</si>
  <si>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</si>
  <si>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</si>
  <si>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</si>
  <si>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</si>
  <si>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</si>
  <si>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</si>
  <si>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</si>
  <si>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</si>
  <si>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</si>
  <si>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</si>
  <si>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</si>
  <si>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</si>
  <si>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</si>
  <si>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</si>
  <si>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</si>
  <si>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</si>
  <si>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</si>
  <si>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</si>
  <si>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</si>
  <si>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</si>
  <si>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</si>
  <si>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</si>
  <si>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</si>
  <si>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</si>
  <si>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</si>
  <si>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</si>
  <si>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</si>
  <si>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</si>
  <si>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</si>
  <si>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</si>
  <si>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</si>
  <si>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</si>
  <si>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</si>
  <si>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</si>
  <si>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</si>
  <si>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</si>
  <si>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</si>
  <si>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</si>
  <si>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</si>
  <si>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</si>
  <si>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</si>
  <si>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</si>
  <si>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</si>
  <si>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</si>
  <si>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</si>
  <si>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</si>
  <si>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</si>
  <si>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</si>
  <si>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</si>
  <si>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</si>
  <si>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</si>
  <si>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</si>
  <si>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</si>
  <si>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</si>
  <si>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</si>
  <si>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</si>
  <si>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</si>
  <si>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</si>
  <si>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</si>
  <si>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</si>
  <si>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</si>
  <si>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</si>
  <si>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</si>
  <si>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</si>
  <si>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</si>
  <si>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</si>
  <si>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</si>
  <si>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</si>
  <si>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</si>
  <si>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</si>
  <si>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</si>
  <si>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</si>
  <si>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</si>
  <si>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</si>
  <si>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</si>
  <si>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</si>
  <si>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</si>
  <si>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</si>
  <si>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</si>
  <si>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</si>
  <si>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</si>
  <si>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</si>
  <si>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</si>
  <si>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</si>
  <si>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</si>
  <si>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</si>
  <si>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</si>
  <si>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</si>
  <si>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</si>
  <si>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</si>
  <si>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</si>
  <si>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</si>
  <si>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</si>
  <si>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</si>
  <si>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</si>
  <si>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</si>
  <si>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</si>
  <si>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</si>
  <si>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</si>
  <si>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</si>
  <si>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</si>
  <si>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</si>
  <si>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</si>
  <si>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</si>
  <si>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</si>
  <si>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</si>
  <si>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</si>
  <si>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</si>
  <si>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</si>
  <si>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</si>
  <si>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</si>
  <si>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</si>
  <si>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</si>
  <si>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</si>
  <si>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</si>
  <si>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</si>
  <si>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</si>
  <si>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</si>
  <si>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</si>
  <si>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</si>
  <si>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</si>
  <si>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</si>
  <si>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</si>
  <si>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</si>
  <si>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</si>
  <si>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</si>
  <si>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</si>
  <si>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</si>
  <si>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</si>
  <si>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</si>
  <si>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</si>
  <si>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</si>
  <si>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</si>
  <si>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</si>
  <si>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</si>
  <si>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</si>
  <si>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</si>
  <si>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</si>
  <si>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</si>
  <si>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</si>
  <si>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</si>
  <si>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</si>
  <si>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</si>
  <si>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</si>
  <si>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</si>
  <si>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</si>
  <si>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</si>
  <si>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</si>
  <si>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</si>
  <si>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</si>
  <si>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</si>
  <si>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</si>
  <si>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</si>
  <si>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</si>
  <si>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</si>
  <si>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</si>
  <si>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</si>
  <si>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</si>
  <si>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</si>
  <si>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</si>
  <si>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</si>
  <si>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</si>
  <si>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</si>
  <si>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</si>
  <si>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</si>
  <si>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</si>
  <si>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</si>
  <si>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</si>
  <si>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</si>
  <si>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</si>
  <si>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</si>
  <si>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</si>
  <si>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</si>
  <si>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</si>
  <si>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</si>
  <si>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</si>
  <si>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</si>
  <si>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</si>
  <si>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</si>
  <si>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</si>
  <si>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</si>
  <si>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</si>
  <si>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</si>
  <si>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</si>
  <si>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</si>
  <si>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</si>
  <si>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</si>
  <si>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</si>
  <si>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</si>
  <si>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</si>
  <si>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</si>
  <si>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</si>
  <si>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</si>
  <si>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</si>
  <si>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</si>
  <si>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</si>
  <si>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</si>
  <si>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</si>
  <si>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</si>
  <si>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</si>
  <si>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</si>
  <si>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</si>
  <si>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</si>
  <si>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</si>
  <si>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</si>
  <si>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</si>
  <si>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</si>
  <si>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</si>
  <si>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</si>
  <si>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</si>
  <si>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</si>
  <si>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</si>
  <si>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</si>
  <si>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</si>
  <si>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</si>
  <si>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</si>
  <si>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</si>
  <si>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</si>
  <si>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</si>
  <si>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</si>
  <si>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</si>
  <si>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</si>
  <si>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</si>
  <si>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</si>
  <si>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</si>
  <si>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</si>
  <si>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</si>
  <si>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</si>
  <si>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</si>
  <si>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</si>
  <si>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</si>
  <si>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</si>
  <si>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</si>
  <si>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</si>
  <si>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</si>
  <si>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</si>
  <si>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</si>
  <si>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</si>
  <si>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</si>
  <si>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</si>
  <si>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</si>
  <si>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</si>
  <si>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</si>
  <si>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</si>
  <si>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</si>
  <si>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</si>
  <si>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</si>
  <si>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</si>
  <si>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</si>
  <si>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</si>
  <si>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</si>
  <si>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</si>
  <si>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</si>
  <si>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</si>
  <si>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</si>
  <si>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</si>
  <si>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</si>
  <si>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</si>
  <si>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</si>
  <si>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</si>
  <si>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</si>
  <si>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</si>
  <si>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</si>
  <si>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</si>
  <si>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</si>
  <si>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</si>
  <si>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</si>
  <si>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</si>
  <si>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</si>
  <si>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</si>
  <si>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</si>
  <si>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</si>
  <si>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</si>
  <si>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</si>
  <si>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</si>
  <si>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</si>
  <si>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</si>
  <si>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</si>
  <si>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</si>
  <si>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</si>
  <si>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</si>
  <si>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</si>
  <si>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</si>
  <si>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</si>
  <si>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</si>
  <si>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</si>
  <si>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</si>
  <si>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</si>
  <si>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</si>
  <si>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</si>
  <si>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</si>
  <si>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</si>
  <si>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</si>
  <si>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</si>
  <si>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</si>
  <si>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</si>
  <si>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</si>
  <si>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</si>
  <si>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</si>
  <si>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</si>
  <si>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</si>
  <si>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</si>
  <si>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</si>
  <si>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</si>
  <si>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</si>
  <si>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</si>
  <si>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</si>
  <si>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</si>
  <si>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</si>
  <si>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</si>
  <si>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</si>
  <si>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</si>
  <si>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</si>
  <si>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</si>
  <si>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</si>
  <si>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</si>
  <si>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</si>
  <si>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</si>
  <si>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</si>
  <si>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</si>
  <si>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</si>
  <si>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</si>
  <si>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</si>
  <si>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</si>
  <si>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</si>
  <si>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</si>
  <si>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</si>
  <si>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</si>
  <si>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</si>
  <si>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</si>
  <si>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</si>
  <si>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</si>
  <si>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</si>
  <si>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</si>
  <si>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</si>
  <si>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</si>
  <si>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</si>
  <si>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</si>
  <si>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</si>
  <si>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</si>
  <si>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</si>
  <si>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</si>
  <si>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</si>
  <si>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</si>
  <si>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</si>
  <si>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</si>
  <si>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</si>
  <si>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</si>
  <si>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</si>
  <si>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</si>
  <si>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</si>
  <si>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</si>
  <si>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</si>
  <si>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</si>
  <si>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</si>
  <si>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</si>
  <si>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</si>
  <si>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</si>
  <si>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</si>
  <si>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</si>
  <si>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</si>
  <si>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</si>
  <si>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</si>
  <si>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</si>
  <si>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</si>
  <si>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</si>
  <si>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</si>
  <si>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</si>
  <si>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</si>
  <si>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</si>
  <si>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</si>
  <si>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</si>
  <si>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</si>
  <si>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</si>
  <si>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</si>
  <si>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</si>
  <si>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</si>
  <si>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</si>
  <si>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</si>
  <si>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</si>
  <si>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</si>
  <si>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</si>
  <si>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</si>
  <si>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</si>
  <si>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</si>
  <si>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</si>
  <si>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</si>
  <si>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</si>
  <si>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</si>
  <si>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</si>
  <si>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</si>
  <si>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</si>
  <si>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</si>
  <si>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</si>
  <si>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</si>
  <si>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</si>
  <si>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</si>
  <si>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</si>
  <si>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</si>
  <si>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</si>
  <si>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</si>
  <si>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</si>
  <si>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</si>
  <si>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</si>
  <si>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</si>
  <si>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</si>
  <si>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</si>
  <si>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</si>
  <si>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</si>
  <si>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</si>
  <si>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</si>
  <si>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</si>
  <si>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</si>
  <si>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</si>
  <si>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</si>
  <si>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</si>
  <si>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</si>
  <si>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</si>
  <si>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</si>
  <si>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</si>
  <si>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</si>
  <si>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</si>
  <si>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</si>
  <si>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</si>
  <si>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</si>
  <si>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</si>
  <si>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</si>
  <si>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</si>
  <si>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</si>
  <si>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</si>
  <si>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</si>
  <si>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</si>
  <si>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</si>
  <si>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</si>
  <si>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</si>
  <si>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</si>
  <si>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</si>
  <si>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</si>
  <si>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</si>
  <si>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</si>
  <si>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</si>
  <si>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</si>
  <si>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</si>
  <si>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</si>
  <si>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</si>
  <si>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</si>
  <si>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</si>
  <si>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</si>
  <si>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</si>
  <si>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</si>
  <si>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</si>
  <si>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</si>
  <si>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</si>
  <si>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</si>
  <si>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</si>
  <si>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</si>
  <si>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</si>
  <si>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</si>
  <si>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</si>
  <si>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</si>
  <si>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</si>
  <si>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</si>
  <si>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</si>
  <si>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</si>
  <si>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</si>
  <si>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</si>
  <si>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</si>
  <si>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</si>
  <si>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</si>
  <si>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</si>
  <si>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</si>
  <si>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</si>
  <si>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</si>
  <si>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</si>
  <si>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</si>
  <si>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</si>
  <si>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</si>
  <si>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</si>
  <si>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</si>
  <si>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</si>
  <si>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</si>
  <si>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</si>
  <si>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</si>
  <si>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</si>
  <si>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</si>
  <si>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</si>
  <si>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</si>
  <si>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</si>
  <si>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</si>
  <si>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</si>
  <si>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</si>
  <si>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</si>
  <si>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</si>
  <si>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</si>
  <si>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</si>
  <si>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</si>
  <si>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</si>
  <si>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</si>
  <si>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</si>
  <si>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</si>
  <si>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</si>
  <si>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</si>
  <si>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</si>
  <si>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</si>
  <si>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</si>
  <si>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</si>
  <si>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</si>
  <si>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</si>
  <si>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</si>
  <si>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</si>
  <si>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</si>
  <si>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</si>
  <si>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</si>
  <si>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</si>
  <si>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</si>
  <si>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</si>
  <si>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</si>
  <si>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</si>
  <si>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</si>
  <si>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</si>
  <si>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</si>
  <si>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</si>
  <si>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</si>
  <si>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</si>
  <si>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</si>
  <si>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</si>
  <si>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</si>
  <si>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</si>
  <si>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</si>
  <si>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</si>
  <si>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</si>
  <si>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</si>
  <si>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</si>
  <si>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</si>
  <si>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</si>
  <si>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</si>
  <si>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</si>
  <si>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</si>
  <si>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</si>
  <si>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</si>
  <si>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</si>
  <si>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</si>
  <si>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</si>
  <si>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</si>
  <si>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</si>
  <si>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</si>
  <si>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</si>
  <si>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</si>
  <si>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</si>
  <si>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</si>
  <si>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</si>
  <si>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</si>
  <si>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</si>
  <si>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</si>
  <si>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</si>
  <si>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</si>
  <si>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</si>
  <si>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</si>
  <si>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</si>
  <si>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</si>
  <si>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</si>
  <si>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</si>
  <si>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</si>
  <si>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</si>
  <si>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</si>
  <si>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</si>
  <si>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</si>
  <si>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</si>
  <si>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</si>
  <si>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</si>
  <si>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</si>
  <si>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</si>
  <si>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</si>
  <si>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</si>
  <si>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</si>
  <si>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</si>
  <si>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</si>
  <si>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</si>
  <si>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</si>
  <si>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</si>
  <si>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</si>
  <si>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</si>
  <si>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</si>
  <si>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</si>
  <si>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</si>
  <si>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</si>
  <si>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</si>
  <si>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</si>
  <si>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</si>
  <si>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</si>
  <si>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</si>
  <si>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</si>
  <si>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</si>
  <si>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</si>
  <si>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</si>
  <si>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</si>
  <si>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</si>
  <si>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</si>
  <si>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</si>
  <si>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</si>
  <si>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</si>
  <si>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</si>
  <si>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</si>
  <si>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</si>
  <si>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</si>
  <si>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</si>
  <si>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</si>
  <si>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</si>
  <si>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</si>
  <si>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</si>
  <si>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</si>
  <si>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</si>
  <si>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</si>
  <si>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</si>
  <si>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</si>
  <si>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</si>
  <si>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</si>
  <si>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</si>
  <si>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</si>
  <si>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</si>
  <si>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</si>
  <si>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</si>
  <si>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</si>
  <si>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</si>
  <si>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</si>
  <si>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</si>
  <si>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</si>
  <si>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</si>
  <si>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</si>
  <si>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</si>
  <si>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</si>
  <si>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</si>
  <si>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</si>
  <si>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</si>
  <si>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</si>
  <si>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</si>
  <si>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</si>
  <si>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</si>
  <si>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</si>
  <si>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</si>
  <si>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</si>
  <si>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</si>
  <si>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</si>
  <si>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</si>
  <si>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</si>
  <si>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</si>
  <si>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</si>
  <si>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</si>
  <si>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</si>
  <si>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</si>
  <si>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</si>
  <si>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</si>
  <si>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</si>
  <si>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</si>
  <si>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</si>
  <si>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</si>
  <si>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</si>
  <si>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</si>
  <si>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</si>
  <si>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</si>
  <si>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</si>
  <si>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</si>
  <si>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</si>
  <si>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</si>
  <si>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</si>
  <si>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</si>
  <si>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</si>
  <si>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</si>
  <si>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</si>
  <si>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</si>
  <si>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</si>
  <si>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</si>
  <si>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</si>
  <si>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</si>
  <si>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</si>
  <si>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</si>
  <si>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</si>
  <si>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</si>
  <si>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</si>
  <si>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</si>
  <si>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</si>
  <si>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</si>
  <si>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</si>
  <si>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</si>
  <si>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</si>
  <si>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</si>
  <si>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</si>
  <si>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</si>
  <si>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</si>
  <si>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</si>
  <si>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</si>
  <si>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</si>
  <si>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</si>
  <si>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</si>
  <si>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</si>
  <si>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</si>
  <si>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</si>
  <si>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</si>
  <si>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</si>
  <si>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</si>
  <si>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</si>
  <si>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</si>
  <si>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</si>
  <si>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</si>
  <si>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</si>
  <si>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</si>
  <si>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</si>
  <si>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</si>
  <si>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</si>
  <si>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</si>
  <si>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</si>
  <si>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</si>
  <si>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</si>
  <si>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</si>
  <si>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</si>
  <si>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</si>
  <si>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</si>
  <si>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</si>
  <si>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</si>
  <si>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</si>
  <si>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</si>
  <si>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</si>
  <si>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</si>
  <si>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</si>
  <si>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</si>
  <si>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</si>
  <si>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</si>
  <si>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</si>
  <si>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</si>
  <si>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</si>
  <si>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</si>
  <si>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</si>
  <si>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</si>
  <si>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</si>
  <si>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</si>
  <si>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</si>
  <si>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</si>
  <si>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</si>
  <si>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</si>
  <si>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</si>
  <si>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</si>
  <si>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</si>
  <si>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</si>
  <si>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</si>
  <si>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</si>
  <si>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</si>
  <si>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</si>
  <si>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</si>
  <si>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</si>
  <si>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</si>
  <si>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</si>
  <si>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</si>
  <si>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</si>
  <si>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</si>
  <si>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</si>
  <si>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</si>
  <si>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</si>
  <si>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</si>
  <si>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</si>
  <si>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</si>
  <si>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</si>
  <si>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</si>
  <si>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</si>
  <si>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</si>
  <si>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</si>
  <si>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</si>
  <si>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</si>
  <si>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</si>
  <si>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</si>
  <si>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</si>
  <si>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</si>
  <si>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</si>
  <si>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</si>
  <si>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</si>
  <si>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</si>
  <si>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</si>
  <si>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</si>
  <si>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</si>
  <si>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</si>
  <si>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</si>
  <si>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</si>
  <si>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</si>
  <si>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</si>
  <si>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</si>
  <si>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</si>
  <si>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</si>
  <si>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</si>
  <si>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</si>
  <si>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</si>
  <si>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</si>
  <si>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</si>
  <si>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</si>
  <si>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</si>
  <si>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</si>
  <si>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</si>
  <si>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</si>
  <si>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</si>
  <si>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</si>
  <si>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</si>
  <si>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</si>
  <si>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</si>
  <si>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</si>
  <si>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</si>
  <si>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</si>
  <si>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</si>
  <si>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</si>
  <si>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</si>
  <si>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</si>
  <si>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</si>
  <si>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</si>
  <si>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</si>
  <si>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</si>
  <si>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</si>
  <si>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</si>
  <si>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</si>
  <si>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</si>
  <si>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</si>
  <si>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</si>
  <si>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</si>
  <si>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</si>
  <si>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</si>
  <si>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</si>
  <si>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</si>
  <si>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</si>
  <si>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</si>
  <si>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</si>
  <si>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</si>
  <si>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</si>
  <si>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</si>
  <si>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</si>
  <si>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</si>
  <si>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</si>
  <si>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</si>
  <si>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</si>
  <si>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</si>
  <si>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</si>
  <si>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</si>
  <si>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</si>
  <si>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</si>
  <si>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</si>
  <si>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</si>
  <si>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</si>
  <si>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</si>
  <si>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</si>
  <si>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</si>
  <si>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</si>
  <si>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</si>
  <si>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</si>
  <si>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</si>
  <si>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</si>
  <si>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</si>
  <si>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</si>
  <si>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</si>
  <si>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</si>
  <si>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</si>
  <si>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</si>
  <si>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</si>
  <si>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</si>
  <si>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</si>
  <si>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</si>
  <si>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</si>
  <si>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</si>
  <si>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</si>
  <si>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</si>
  <si>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</si>
  <si>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</si>
  <si>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</si>
  <si>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</si>
  <si>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</si>
  <si>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</si>
  <si>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</si>
  <si>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</si>
  <si>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</si>
  <si>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</si>
  <si>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</si>
  <si>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</si>
  <si>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</si>
  <si>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</si>
  <si>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</si>
  <si>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</si>
  <si>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</si>
  <si>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</si>
  <si>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</si>
  <si>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</si>
  <si>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</si>
  <si>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</si>
  <si>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</si>
  <si>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</si>
  <si>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</si>
  <si>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</si>
  <si>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</si>
  <si>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</si>
  <si>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</si>
  <si>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</si>
  <si>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</si>
  <si>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</si>
  <si>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</si>
  <si>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</si>
  <si>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</si>
  <si>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</si>
  <si>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</si>
  <si>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</si>
  <si>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</si>
  <si>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</si>
  <si>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</si>
  <si>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</si>
  <si>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</si>
  <si>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</si>
  <si>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</si>
  <si>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</si>
  <si>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</si>
  <si>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</si>
  <si>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</si>
  <si>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</si>
  <si>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</si>
  <si>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</si>
  <si>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</si>
  <si>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</si>
  <si>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</si>
  <si>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</si>
  <si>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</si>
  <si>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</si>
  <si>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</si>
  <si>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</si>
  <si>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</si>
  <si>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</si>
  <si>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</si>
  <si>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</si>
  <si>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</si>
  <si>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</si>
  <si>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</si>
  <si>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</si>
  <si>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</si>
  <si>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</si>
  <si>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</si>
  <si>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</si>
  <si>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</si>
  <si>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</si>
  <si>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</si>
  <si>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</si>
  <si>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</si>
  <si>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</si>
  <si>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</si>
  <si>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</si>
  <si>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</si>
  <si>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</si>
  <si>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</si>
  <si>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</si>
  <si>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</si>
  <si>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</si>
  <si>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</si>
  <si>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</si>
  <si>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</si>
  <si>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</si>
  <si>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</si>
  <si>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</si>
  <si>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</si>
  <si>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</si>
  <si>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</si>
  <si>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</si>
  <si>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</si>
  <si>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</si>
  <si>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</si>
  <si>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</si>
  <si>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</si>
  <si>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</si>
  <si>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</si>
  <si>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</si>
  <si>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</si>
  <si>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</si>
  <si>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</si>
  <si>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</si>
  <si>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</si>
  <si>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</si>
  <si>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</si>
  <si>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</si>
  <si>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</si>
  <si>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</si>
  <si>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</si>
  <si>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</si>
  <si>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</si>
  <si>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</si>
  <si>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</si>
  <si>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</si>
  <si>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</si>
  <si>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</si>
  <si>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</si>
  <si>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</si>
  <si>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</si>
  <si>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</si>
  <si>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</si>
  <si>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</si>
  <si>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</si>
  <si>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</si>
  <si>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</si>
  <si>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</si>
  <si>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</si>
  <si>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</si>
  <si>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</si>
  <si>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</si>
  <si>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</si>
  <si>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</si>
  <si>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</si>
  <si>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</si>
  <si>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</si>
  <si>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</si>
  <si>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</si>
  <si>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</si>
  <si>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</si>
  <si>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</si>
  <si>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</si>
  <si>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</si>
  <si>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</si>
  <si>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</si>
  <si>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</si>
  <si>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</si>
  <si>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</si>
  <si>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</si>
  <si>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</si>
  <si>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</si>
  <si>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</si>
  <si>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</si>
  <si>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</si>
  <si>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</si>
  <si>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</si>
  <si>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</si>
  <si>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</si>
  <si>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</si>
  <si>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</si>
  <si>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</si>
  <si>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</si>
  <si>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</si>
  <si>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</si>
  <si>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</si>
  <si>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</si>
  <si>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</si>
  <si>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</si>
  <si>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</si>
  <si>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</si>
  <si>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</si>
  <si>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</si>
  <si>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</si>
  <si>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</si>
  <si>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</si>
  <si>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</si>
  <si>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</si>
  <si>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</si>
  <si>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</si>
  <si>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</si>
  <si>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</si>
  <si>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</si>
  <si>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</si>
  <si>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</si>
  <si>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</si>
  <si>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</si>
  <si>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</si>
  <si>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</si>
  <si>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</si>
  <si>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</si>
  <si>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</si>
  <si>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</si>
  <si>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</si>
  <si>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</si>
  <si>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</si>
  <si>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</si>
  <si>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</si>
  <si>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</si>
  <si>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</si>
  <si>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</si>
  <si>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</si>
  <si>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</si>
  <si>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</si>
  <si>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</si>
  <si>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</si>
  <si>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</si>
  <si>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</si>
  <si>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</si>
  <si>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</si>
  <si>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</si>
  <si>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</si>
  <si>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</si>
  <si>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</si>
  <si>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</si>
  <si>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</si>
  <si>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</si>
  <si>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</si>
  <si>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</si>
  <si>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</si>
  <si>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</si>
  <si>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</si>
  <si>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</si>
  <si>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</si>
  <si>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</si>
  <si>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</si>
  <si>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</si>
  <si>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</si>
  <si>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</si>
  <si>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</si>
  <si>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</si>
  <si>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</si>
  <si>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</si>
  <si>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</si>
  <si>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</si>
  <si>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</si>
  <si>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</si>
  <si>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</si>
  <si>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</si>
  <si>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</si>
  <si>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</si>
  <si>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</si>
  <si>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</si>
  <si>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</si>
  <si>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</si>
  <si>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</si>
  <si>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</si>
  <si>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</si>
  <si>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</si>
  <si>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</si>
  <si>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</si>
  <si>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</si>
  <si>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</si>
  <si>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</si>
  <si>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</si>
  <si>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</si>
  <si>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</si>
  <si>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</si>
  <si>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</si>
  <si>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</si>
  <si>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</si>
  <si>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</si>
  <si>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</si>
  <si>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</si>
  <si>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</si>
  <si>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</si>
  <si>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</si>
  <si>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</si>
  <si>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</si>
  <si>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</si>
  <si>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</si>
  <si>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</si>
  <si>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</si>
  <si>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</si>
  <si>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</si>
  <si>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</si>
  <si>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</si>
  <si>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</si>
  <si>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</si>
  <si>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</si>
  <si>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</si>
  <si>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</si>
  <si>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</si>
  <si>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</si>
  <si>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</si>
  <si>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</si>
  <si>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</si>
  <si>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</si>
  <si>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</si>
  <si>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</si>
  <si>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</si>
  <si>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</si>
  <si>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</si>
  <si>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</si>
  <si>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</si>
  <si>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</si>
  <si>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</si>
  <si>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</si>
  <si>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</si>
  <si>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</si>
  <si>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</si>
  <si>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</si>
  <si>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</si>
  <si>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</si>
  <si>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</si>
  <si>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</si>
  <si>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</si>
  <si>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</si>
  <si>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</si>
  <si>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</si>
  <si>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</si>
  <si>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</si>
  <si>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</si>
  <si>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</si>
  <si>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</si>
  <si>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</si>
  <si>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</si>
  <si>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</si>
  <si>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</si>
  <si>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</si>
  <si>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</si>
  <si>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</si>
  <si>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</si>
  <si>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</si>
  <si>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</si>
  <si>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</si>
  <si>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</si>
  <si>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</si>
  <si>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</si>
  <si>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</si>
  <si>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</si>
  <si>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</si>
  <si>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</si>
  <si>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</si>
  <si>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</si>
  <si>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</si>
  <si>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</si>
  <si>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</si>
  <si>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</si>
  <si>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</si>
  <si>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</si>
  <si>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</si>
  <si>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</si>
  <si>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</si>
  <si>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</si>
  <si>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</si>
  <si>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</si>
  <si>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</si>
  <si>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</si>
  <si>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</si>
  <si>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</si>
  <si>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</si>
  <si>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</si>
  <si>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</si>
  <si>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</si>
  <si>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</si>
  <si>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</si>
  <si>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</si>
  <si>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</si>
  <si>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</si>
  <si>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</si>
  <si>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</si>
  <si>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</si>
  <si>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</si>
  <si>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</si>
  <si>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</si>
  <si>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</si>
  <si>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</si>
  <si>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</si>
  <si>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</si>
  <si>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</si>
  <si>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</si>
  <si>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</si>
  <si>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</si>
  <si>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</si>
  <si>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</si>
  <si>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</si>
  <si>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</si>
  <si>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</si>
  <si>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</si>
  <si>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</si>
  <si>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</si>
  <si>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</si>
  <si>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</si>
  <si>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</si>
  <si>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</si>
  <si>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</si>
  <si>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</si>
  <si>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</si>
  <si>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</si>
  <si>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</si>
  <si>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</si>
  <si>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</si>
  <si>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</si>
  <si>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</si>
  <si>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</si>
  <si>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</si>
  <si>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</si>
  <si>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</si>
  <si>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</si>
  <si>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</si>
  <si>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</si>
  <si>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</si>
  <si>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</si>
  <si>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</si>
  <si>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</si>
  <si>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</si>
  <si>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</si>
  <si>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</si>
  <si>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</si>
  <si>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</si>
  <si>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</si>
  <si>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</si>
  <si>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</si>
  <si>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</si>
  <si>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</si>
  <si>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</si>
  <si>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</si>
  <si>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</si>
  <si>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</si>
  <si>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</si>
  <si>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</si>
  <si>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</si>
  <si>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</si>
  <si>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</si>
  <si>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</si>
  <si>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</si>
  <si>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</si>
  <si>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</si>
  <si>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</si>
  <si>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</si>
  <si>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</si>
  <si>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</si>
  <si>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</si>
  <si>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</si>
  <si>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</si>
  <si>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</si>
  <si>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</si>
  <si>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</si>
  <si>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</si>
  <si>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</si>
  <si>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</si>
  <si>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</si>
  <si>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</si>
  <si>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</si>
  <si>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</si>
  <si>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</si>
  <si>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</si>
  <si>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</si>
  <si>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</si>
  <si>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</si>
  <si>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</si>
  <si>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</si>
  <si>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</si>
  <si>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</si>
  <si>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</si>
  <si>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</si>
  <si>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</si>
  <si>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</si>
  <si>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</si>
  <si>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</si>
  <si>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</si>
  <si>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</si>
  <si>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</si>
  <si>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</si>
  <si>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</si>
  <si>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</si>
  <si>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</si>
  <si>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</si>
  <si>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</si>
  <si>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</si>
  <si>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</si>
  <si>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</si>
  <si>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</si>
  <si>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</si>
  <si>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</si>
  <si>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</si>
  <si>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</si>
  <si>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</si>
  <si>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</si>
  <si>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</si>
  <si>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</si>
  <si>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</si>
  <si>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</si>
  <si>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</si>
  <si>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</si>
  <si>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</si>
  <si>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</si>
  <si>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</si>
  <si>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</si>
  <si>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</si>
  <si>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</si>
  <si>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</si>
  <si>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</si>
  <si>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</si>
  <si>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</si>
  <si>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</si>
  <si>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</si>
  <si>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</si>
  <si>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</si>
  <si>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</si>
  <si>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</si>
  <si>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</si>
  <si>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</si>
  <si>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</si>
  <si>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</si>
  <si>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</si>
  <si>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</si>
  <si>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</si>
  <si>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</si>
  <si>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</si>
  <si>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</si>
  <si>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</si>
  <si>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</si>
  <si>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</si>
  <si>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</si>
  <si>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</si>
  <si>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</si>
  <si>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</si>
  <si>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</si>
  <si>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</si>
  <si>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</si>
  <si>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</si>
  <si>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</si>
  <si>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</si>
  <si>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</si>
  <si>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</si>
  <si>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</si>
  <si>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</si>
  <si>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</si>
  <si>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</si>
  <si>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</si>
  <si>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</si>
  <si>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</si>
  <si>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</si>
  <si>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</si>
  <si>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</si>
  <si>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</si>
  <si>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</si>
  <si>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</si>
  <si>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</si>
  <si>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</si>
  <si>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</si>
  <si>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</si>
  <si>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</si>
  <si>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</si>
  <si>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</si>
  <si>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</si>
  <si>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</si>
  <si>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</si>
  <si>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</si>
  <si>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</si>
  <si>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</si>
  <si>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</si>
  <si>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</si>
  <si>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</si>
  <si>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</si>
  <si>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</si>
  <si>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</si>
  <si>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</si>
  <si>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</si>
  <si>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</si>
  <si>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</si>
  <si>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</si>
  <si>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</si>
  <si>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</si>
  <si>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</si>
  <si>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</si>
  <si>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</si>
  <si>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</si>
  <si>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</si>
  <si>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</si>
  <si>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</si>
  <si>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</si>
  <si>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</si>
  <si>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</si>
  <si>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</si>
  <si>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</si>
  <si>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</si>
  <si>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</si>
  <si>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</si>
  <si>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</si>
  <si>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</si>
  <si>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</si>
  <si>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</si>
  <si>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</si>
  <si>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</si>
  <si>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</si>
  <si>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</si>
  <si>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</si>
  <si>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</si>
  <si>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</si>
  <si>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</si>
  <si>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</si>
  <si>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</si>
  <si>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</si>
  <si>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</si>
  <si>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</si>
  <si>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</si>
  <si>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</si>
  <si>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</si>
  <si>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</si>
  <si>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</si>
  <si>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</si>
  <si>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</si>
  <si>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</si>
  <si>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</si>
  <si>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</si>
  <si>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</si>
  <si>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</si>
  <si>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</si>
  <si>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</si>
  <si>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</si>
  <si>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</si>
  <si>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</si>
  <si>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</si>
  <si>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</si>
  <si>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</si>
  <si>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</si>
  <si>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</si>
  <si>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</si>
  <si>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</si>
  <si>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</si>
  <si>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</si>
  <si>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</si>
  <si>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</si>
  <si>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</si>
  <si>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</si>
  <si>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</si>
  <si>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</si>
  <si>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</si>
  <si>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</si>
  <si>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</si>
  <si>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</si>
  <si>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</si>
  <si>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</si>
  <si>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</si>
  <si>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</si>
  <si>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</si>
  <si>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</si>
  <si>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</si>
  <si>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</si>
  <si>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</si>
  <si>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</si>
  <si>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</si>
  <si>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</si>
  <si>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</si>
  <si>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</si>
  <si>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</si>
  <si>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</si>
  <si>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</si>
  <si>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</si>
  <si>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</si>
  <si>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</si>
  <si>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</si>
  <si>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</si>
  <si>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</si>
  <si>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</si>
  <si>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</si>
  <si>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</si>
  <si>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</si>
  <si>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</si>
  <si>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</si>
  <si>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</si>
  <si>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</si>
  <si>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</si>
  <si>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</si>
  <si>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</si>
  <si>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</si>
  <si>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</si>
  <si>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</si>
  <si>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</si>
  <si>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</si>
  <si>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</si>
  <si>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</si>
  <si>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</si>
  <si>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</si>
  <si>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</si>
  <si>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</si>
  <si>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</si>
  <si>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</si>
  <si>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</si>
  <si>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</si>
  <si>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</si>
  <si>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</si>
  <si>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</si>
  <si>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</si>
  <si>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</si>
  <si>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</si>
  <si>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</si>
  <si>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</si>
  <si>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</si>
  <si>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</si>
  <si>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</si>
  <si>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</si>
  <si>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</si>
  <si>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</si>
  <si>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</si>
  <si>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</si>
  <si>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</si>
  <si>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</si>
  <si>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</si>
  <si>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</si>
  <si>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</si>
  <si>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</si>
  <si>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</si>
  <si>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</si>
  <si>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</si>
  <si>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</si>
  <si>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</si>
  <si>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</si>
  <si>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</si>
  <si>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</si>
  <si>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</si>
  <si>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</si>
  <si>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</si>
  <si>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</si>
  <si>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</si>
  <si>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</si>
  <si>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</si>
  <si>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</si>
  <si>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</si>
  <si>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</si>
  <si>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</si>
  <si>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</si>
  <si>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</si>
  <si>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</si>
  <si>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</si>
  <si>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</si>
  <si>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</si>
  <si>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</si>
  <si>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</si>
  <si>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</si>
  <si>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</si>
  <si>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</si>
  <si>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</si>
  <si>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</si>
  <si>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</si>
  <si>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</si>
  <si>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</si>
  <si>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</si>
  <si>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</si>
  <si>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</si>
  <si>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</si>
  <si>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</si>
  <si>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</si>
  <si>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</si>
  <si>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</si>
  <si>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</si>
  <si>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</si>
  <si>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</si>
  <si>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</si>
  <si>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</si>
  <si>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</si>
  <si>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</si>
  <si>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</si>
  <si>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</si>
  <si>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</si>
  <si>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</si>
  <si>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</si>
  <si>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</si>
  <si>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</si>
  <si>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</si>
  <si>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</si>
  <si>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</si>
  <si>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</si>
  <si>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</si>
  <si>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</si>
  <si>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</si>
  <si>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</si>
  <si>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</si>
  <si>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</si>
  <si>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</si>
  <si>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</si>
  <si>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</si>
  <si>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</si>
  <si>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</si>
  <si>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</si>
  <si>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</si>
  <si>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</si>
  <si>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</si>
  <si>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</si>
  <si>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</si>
  <si>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</si>
  <si>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</si>
  <si>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</si>
  <si>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</si>
  <si>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</si>
  <si>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</si>
  <si>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</si>
  <si>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</si>
  <si>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</si>
  <si>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</si>
  <si>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</si>
  <si>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</si>
  <si>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</si>
  <si>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</si>
  <si>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</si>
  <si>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</si>
  <si>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</si>
  <si>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</si>
  <si>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</si>
  <si>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</si>
  <si>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</si>
  <si>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</si>
  <si>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</si>
  <si>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</si>
  <si>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</si>
  <si>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</si>
  <si>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</si>
  <si>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</si>
  <si>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</si>
  <si>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</si>
  <si>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</si>
  <si>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</si>
  <si>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</si>
  <si>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</si>
  <si>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</si>
  <si>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</si>
  <si>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</si>
  <si>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</si>
  <si>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</si>
  <si>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</si>
  <si>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</si>
  <si>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</si>
  <si>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</si>
  <si>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</si>
  <si>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</si>
  <si>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</si>
  <si>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</si>
  <si>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</si>
  <si>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</si>
  <si>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</si>
  <si>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</si>
  <si>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</si>
  <si>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</si>
  <si>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</si>
  <si>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</si>
  <si>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</si>
  <si>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</si>
  <si>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</si>
  <si>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</si>
  <si>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</si>
  <si>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</si>
  <si>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</si>
  <si>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</si>
  <si>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</si>
  <si>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</si>
  <si>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</si>
  <si>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</si>
  <si>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</si>
  <si>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</si>
  <si>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</si>
  <si>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</si>
  <si>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</si>
  <si>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</si>
  <si>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</si>
  <si>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</si>
  <si>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</si>
  <si>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</si>
  <si>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</si>
  <si>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</si>
  <si>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</si>
  <si>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</si>
  <si>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</si>
  <si>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</si>
  <si>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</si>
  <si>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</si>
  <si>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</si>
  <si>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</si>
  <si>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</si>
  <si>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</si>
  <si>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</si>
  <si>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</si>
  <si>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</si>
  <si>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</si>
  <si>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</si>
  <si>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</si>
  <si>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</si>
  <si>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</si>
  <si>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</si>
  <si>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</si>
  <si>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</si>
  <si>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</si>
  <si>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</si>
  <si>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</si>
  <si>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</si>
  <si>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</si>
  <si>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</si>
  <si>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</si>
  <si>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</si>
  <si>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</si>
  <si>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</si>
  <si>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</si>
  <si>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</si>
  <si>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</si>
  <si>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</si>
  <si>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</si>
  <si>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</si>
  <si>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</si>
  <si>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</si>
  <si>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</si>
  <si>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</si>
  <si>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</si>
  <si>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</si>
  <si>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</si>
  <si>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</si>
  <si>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</si>
  <si>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</si>
  <si>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</si>
  <si>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</si>
  <si>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</si>
  <si>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</si>
  <si>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</si>
  <si>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</si>
  <si>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</si>
  <si>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</si>
  <si>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</si>
  <si>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</si>
  <si>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</si>
  <si>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</si>
  <si>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</si>
  <si>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</si>
  <si>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</si>
  <si>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</si>
  <si>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</si>
  <si>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</si>
  <si>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</si>
  <si>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</si>
  <si>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</si>
  <si>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</si>
  <si>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</si>
  <si>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</si>
  <si>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</si>
  <si>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</si>
  <si>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</si>
  <si>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</si>
  <si>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</si>
  <si>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</si>
  <si>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</si>
  <si>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</si>
  <si>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</si>
  <si>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</si>
  <si>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</si>
  <si>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</si>
  <si>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</si>
  <si>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</si>
  <si>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</si>
  <si>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</si>
  <si>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</si>
  <si>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</si>
  <si>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</si>
  <si>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</si>
  <si>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</si>
  <si>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</si>
  <si>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</si>
  <si>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</si>
  <si>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</si>
  <si>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</si>
  <si>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</si>
  <si>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</si>
  <si>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</si>
  <si>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</si>
  <si>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</si>
  <si>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</si>
  <si>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</si>
  <si>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</si>
  <si>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</si>
  <si>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</si>
  <si>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</si>
  <si>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</si>
  <si>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</si>
  <si>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</si>
  <si>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</si>
  <si>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</si>
  <si>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</si>
  <si>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</si>
  <si>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</si>
  <si>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</si>
  <si>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</si>
  <si>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</si>
  <si>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</si>
  <si>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</si>
  <si>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</si>
  <si>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</si>
  <si>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</si>
  <si>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</si>
  <si>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</si>
  <si>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</si>
  <si>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</si>
  <si>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</si>
  <si>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</si>
  <si>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</si>
  <si>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</si>
  <si>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</si>
  <si>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</si>
  <si>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</si>
  <si>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</si>
  <si>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</si>
  <si>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</si>
  <si>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</si>
  <si>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</si>
  <si>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</si>
  <si>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</si>
  <si>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</si>
  <si>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</si>
  <si>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</si>
  <si>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</si>
  <si>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</si>
  <si>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</si>
  <si>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</si>
  <si>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</si>
  <si>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</si>
  <si>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</si>
  <si>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</si>
  <si>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</si>
  <si>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</si>
  <si>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</si>
  <si>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</si>
  <si>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</si>
  <si>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</si>
  <si>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</si>
  <si>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</si>
  <si>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</si>
  <si>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</si>
  <si>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</si>
  <si>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</si>
  <si>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</si>
  <si>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</si>
  <si>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</si>
  <si>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</si>
  <si>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</si>
  <si>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</si>
  <si>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</si>
  <si>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</si>
  <si>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</si>
  <si>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</si>
  <si>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</si>
  <si>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</si>
  <si>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</si>
  <si>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</si>
  <si>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</si>
  <si>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</si>
  <si>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</si>
  <si>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</si>
  <si>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</si>
  <si>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</si>
  <si>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</si>
  <si>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</si>
  <si>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</si>
  <si>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</si>
  <si>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</si>
  <si>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</si>
  <si>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</si>
  <si>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</si>
  <si>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</si>
  <si>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</si>
  <si>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</si>
  <si>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</si>
  <si>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</si>
  <si>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</si>
  <si>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</si>
  <si>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</si>
  <si>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</si>
  <si>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</si>
  <si>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</si>
  <si>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</si>
  <si>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</si>
  <si>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</si>
  <si>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</si>
  <si>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</si>
  <si>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</si>
  <si>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</si>
  <si>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</si>
  <si>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</si>
  <si>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</si>
  <si>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</si>
  <si>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</si>
  <si>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</si>
  <si>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</si>
  <si>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</si>
  <si>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</si>
  <si>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</si>
  <si>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</si>
  <si>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</si>
  <si>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</si>
  <si>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</si>
  <si>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</si>
  <si>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</si>
  <si>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</si>
  <si>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</si>
  <si>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</si>
  <si>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</si>
  <si>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</si>
  <si>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</si>
  <si>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</si>
  <si>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</si>
  <si>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</si>
  <si>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</si>
  <si>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</si>
  <si>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</si>
  <si>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</si>
  <si>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</si>
  <si>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</si>
  <si>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</si>
  <si>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</si>
  <si>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</si>
  <si>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</si>
  <si>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</si>
  <si>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</si>
  <si>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</si>
  <si>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</si>
  <si>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</si>
  <si>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</si>
  <si>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</si>
  <si>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</si>
  <si>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</si>
  <si>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</si>
  <si>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</si>
  <si>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</si>
  <si>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</si>
  <si>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</si>
  <si>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</si>
  <si>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</si>
  <si>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</si>
  <si>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</si>
  <si>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</si>
  <si>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</si>
  <si>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</si>
  <si>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</si>
  <si>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</si>
  <si>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</si>
  <si>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</si>
  <si>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</si>
  <si>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</si>
  <si>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</si>
  <si>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</si>
  <si>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</si>
  <si>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</si>
  <si>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</si>
  <si>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</si>
  <si>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</si>
  <si>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</si>
  <si>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</si>
  <si>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</si>
  <si>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</si>
  <si>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</si>
  <si>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</si>
  <si>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</si>
  <si>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</si>
  <si>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</si>
  <si>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</si>
  <si>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</si>
  <si>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</si>
  <si>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</si>
  <si>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</si>
  <si>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</si>
  <si>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</si>
  <si>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</si>
  <si>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</si>
  <si>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</si>
  <si>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</si>
  <si>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</si>
  <si>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</si>
  <si>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</si>
  <si>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</si>
  <si>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</si>
  <si>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</si>
  <si>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</si>
  <si>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</si>
  <si>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</si>
  <si>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</si>
  <si>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</si>
  <si>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</si>
  <si>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</si>
  <si>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</si>
  <si>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</si>
  <si>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</si>
  <si>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</si>
  <si>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</si>
  <si>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</si>
  <si>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</si>
  <si>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</si>
  <si>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</si>
  <si>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</si>
  <si>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</si>
  <si>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</si>
  <si>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</si>
  <si>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</si>
  <si>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</si>
  <si>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</si>
  <si>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</si>
  <si>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</si>
  <si>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</si>
  <si>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</si>
  <si>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</si>
  <si>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</si>
  <si>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</si>
  <si>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</si>
  <si>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</si>
  <si>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</si>
  <si>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</si>
  <si>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</si>
  <si>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</si>
  <si>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</si>
  <si>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</si>
  <si>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</si>
  <si>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</si>
  <si>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</si>
  <si>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</si>
  <si>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</si>
  <si>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</si>
  <si>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</si>
  <si>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</si>
  <si>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</si>
  <si>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</si>
  <si>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</si>
  <si>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</si>
  <si>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</si>
  <si>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</si>
  <si>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</si>
  <si>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</si>
  <si>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</si>
  <si>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</si>
  <si>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</si>
  <si>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</si>
  <si>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</si>
  <si>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</si>
  <si>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</si>
  <si>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</si>
  <si>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</si>
  <si>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</si>
  <si>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</si>
  <si>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</si>
  <si>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</si>
  <si>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</si>
  <si>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</si>
  <si>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</si>
  <si>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</si>
  <si>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</si>
  <si>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</si>
  <si>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</si>
  <si>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</si>
  <si>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</si>
  <si>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</si>
  <si>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</si>
  <si>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</si>
  <si>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</si>
  <si>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</si>
  <si>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</si>
  <si>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</si>
  <si>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</si>
  <si>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</si>
  <si>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</si>
  <si>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</si>
  <si>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</si>
  <si>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</si>
  <si>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</si>
  <si>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</si>
  <si>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</si>
  <si>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</si>
  <si>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</si>
  <si>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</si>
  <si>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</si>
  <si>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</si>
  <si>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</si>
  <si>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</si>
  <si>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</si>
  <si>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</si>
  <si>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</si>
  <si>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</si>
  <si>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</si>
  <si>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</si>
  <si>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</si>
  <si>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</si>
  <si>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</si>
  <si>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</si>
  <si>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</si>
  <si>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</si>
  <si>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</si>
  <si>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</si>
  <si>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</si>
  <si>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</si>
  <si>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</si>
  <si>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</si>
  <si>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</si>
  <si>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</si>
  <si>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</si>
  <si>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</si>
  <si>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</si>
  <si>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</si>
  <si>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</si>
  <si>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</si>
  <si>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</si>
  <si>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</si>
  <si>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</si>
  <si>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</si>
  <si>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</si>
  <si>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</si>
  <si>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</si>
  <si>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</si>
  <si>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</si>
  <si>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</si>
  <si>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</si>
  <si>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</si>
  <si>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</si>
  <si>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</si>
  <si>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</si>
  <si>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</si>
  <si>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</si>
  <si>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</si>
  <si>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</si>
  <si>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</si>
  <si>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</si>
  <si>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</si>
  <si>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</si>
  <si>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</si>
  <si>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</si>
  <si>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</si>
  <si>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</si>
  <si>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</si>
  <si>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</si>
  <si>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</si>
  <si>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</si>
  <si>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</si>
  <si>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</si>
  <si>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</si>
  <si>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</si>
  <si>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</si>
  <si>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</si>
  <si>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</si>
  <si>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</si>
  <si>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</si>
  <si>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</si>
  <si>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</si>
  <si>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</si>
  <si>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</si>
  <si>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</si>
  <si>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</si>
  <si>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</si>
  <si>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</si>
  <si>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</si>
  <si>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</si>
  <si>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</si>
  <si>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</si>
  <si>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</si>
  <si>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</si>
  <si>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</si>
  <si>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</si>
  <si>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</si>
  <si>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</si>
  <si>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</si>
  <si>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</si>
  <si>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</si>
  <si>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</si>
  <si>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</si>
  <si>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</si>
  <si>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</si>
  <si>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</si>
  <si>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</si>
  <si>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</si>
  <si>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</si>
  <si>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</si>
  <si>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</si>
  <si>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</si>
  <si>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</si>
  <si>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</si>
  <si>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</si>
  <si>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</si>
  <si>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</si>
  <si>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</si>
  <si>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</si>
  <si>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</si>
  <si>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</si>
  <si>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</si>
  <si>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</si>
  <si>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</si>
  <si>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</si>
  <si>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</si>
  <si>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</si>
  <si>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</si>
  <si>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</si>
  <si>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</si>
  <si>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</si>
  <si>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</si>
  <si>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</si>
  <si>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</si>
  <si>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</si>
  <si>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</si>
  <si>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</si>
  <si>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</si>
  <si>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</si>
  <si>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</si>
  <si>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</si>
  <si>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</si>
  <si>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</si>
  <si>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</si>
  <si>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</si>
  <si>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</si>
  <si>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</si>
  <si>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</si>
  <si>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</si>
  <si>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</si>
  <si>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</si>
  <si>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</si>
  <si>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</si>
  <si>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</si>
  <si>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</si>
  <si>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</si>
  <si>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</si>
  <si>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</si>
  <si>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</si>
  <si>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</si>
  <si>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</si>
  <si>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</si>
  <si>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</si>
  <si>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</si>
  <si>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</si>
  <si>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</si>
  <si>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</si>
  <si>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</si>
  <si>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</si>
  <si>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</si>
  <si>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</si>
  <si>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</si>
  <si>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</si>
  <si>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</si>
  <si>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</si>
  <si>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</si>
  <si>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</si>
  <si>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</si>
  <si>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</si>
  <si>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</si>
  <si>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</si>
  <si>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</si>
  <si>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</si>
  <si>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</si>
  <si>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</si>
  <si>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</si>
  <si>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</si>
  <si>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</si>
  <si>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</si>
  <si>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</si>
  <si>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</si>
  <si>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</si>
  <si>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</si>
  <si>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</si>
  <si>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</si>
  <si>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</si>
  <si>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</si>
  <si>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</si>
  <si>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</si>
  <si>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</si>
  <si>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</si>
  <si>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</si>
  <si>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</si>
  <si>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</si>
  <si>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</si>
  <si>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</si>
  <si>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</si>
  <si>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</si>
  <si>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</si>
  <si>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</si>
  <si>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</si>
  <si>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</si>
  <si>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</si>
  <si>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</si>
  <si>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</si>
  <si>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</si>
  <si>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</si>
  <si>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</si>
  <si>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</si>
  <si>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</si>
  <si>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</si>
  <si>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</si>
  <si>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</si>
  <si>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</si>
  <si>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</si>
  <si>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</si>
  <si>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</si>
  <si>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</si>
  <si>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</si>
  <si>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</si>
  <si>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</si>
  <si>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</si>
  <si>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</si>
  <si>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</si>
  <si>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</si>
  <si>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</si>
  <si>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</si>
  <si>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</si>
  <si>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</si>
  <si>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</si>
  <si>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</si>
  <si>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</si>
  <si>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</si>
  <si>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</si>
  <si>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</si>
  <si>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</si>
  <si>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</si>
  <si>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</si>
  <si>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</si>
  <si>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</si>
  <si>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</si>
  <si>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</si>
  <si>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</si>
  <si>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</si>
  <si>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</si>
  <si>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</si>
  <si>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</si>
  <si>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</si>
  <si>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</si>
  <si>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</si>
  <si>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</si>
  <si>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</si>
  <si>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</si>
  <si>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</si>
  <si>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</si>
  <si>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</si>
  <si>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</si>
  <si>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</si>
  <si>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</si>
  <si>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</si>
  <si>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</si>
  <si>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</si>
  <si>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</si>
  <si>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</si>
  <si>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</si>
  <si>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</si>
  <si>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</si>
  <si>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</si>
  <si>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</si>
  <si>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</si>
  <si>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</si>
  <si>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</si>
  <si>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</si>
  <si>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</si>
  <si>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</si>
  <si>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</si>
  <si>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</si>
  <si>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</si>
  <si>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</si>
  <si>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</si>
  <si>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</si>
  <si>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</si>
  <si>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</si>
  <si>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</si>
  <si>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</si>
  <si>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</si>
  <si>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</si>
  <si>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</si>
  <si>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</si>
  <si>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</si>
  <si>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</si>
  <si>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</si>
  <si>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</si>
  <si>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</si>
  <si>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</si>
  <si>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</si>
  <si>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</si>
  <si>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</si>
  <si>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</si>
  <si>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</si>
  <si>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</si>
  <si>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</si>
  <si>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</si>
  <si>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</si>
  <si>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</si>
  <si>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</si>
  <si>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</si>
  <si>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</si>
  <si>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</si>
  <si>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</si>
  <si>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</si>
  <si>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</si>
  <si>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</si>
  <si>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</si>
  <si>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</si>
  <si>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</si>
  <si>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</si>
  <si>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</si>
  <si>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</si>
  <si>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</si>
  <si>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</si>
  <si>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</si>
  <si>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</si>
  <si>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</si>
  <si>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</si>
  <si>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</si>
  <si>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</si>
  <si>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</si>
  <si>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</si>
  <si>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</si>
  <si>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</si>
  <si>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</si>
  <si>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</si>
  <si>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</si>
  <si>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</si>
  <si>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</si>
  <si>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</si>
  <si>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</si>
  <si>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</si>
  <si>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</si>
  <si>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</si>
  <si>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</si>
  <si>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</si>
  <si>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</si>
  <si>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</si>
  <si>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</si>
  <si>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</si>
  <si>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</si>
  <si>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</si>
  <si>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</si>
  <si>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</si>
  <si>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</si>
  <si>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</si>
  <si>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</si>
  <si>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</si>
  <si>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</si>
  <si>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</si>
  <si>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</si>
  <si>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</si>
  <si>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</si>
  <si>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</si>
  <si>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</si>
  <si>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</si>
  <si>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</si>
  <si>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</si>
  <si>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</si>
  <si>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</si>
  <si>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</si>
  <si>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</si>
  <si>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</si>
  <si>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</si>
  <si>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</si>
  <si>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</si>
  <si>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</si>
  <si>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</si>
  <si>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</si>
  <si>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</si>
  <si>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</si>
  <si>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</si>
  <si>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</si>
  <si>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</si>
  <si>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</si>
  <si>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</si>
  <si>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</si>
  <si>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</si>
  <si>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</si>
  <si>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</si>
  <si>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</si>
  <si>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</si>
  <si>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</si>
  <si>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</si>
  <si>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</si>
  <si>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</si>
  <si>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</si>
  <si>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</si>
  <si>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</si>
  <si>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</si>
  <si>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</si>
  <si>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</si>
  <si>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</si>
  <si>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</si>
  <si>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</si>
  <si>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</si>
  <si>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</si>
  <si>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</si>
  <si>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</si>
  <si>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</si>
  <si>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</si>
  <si>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</si>
  <si>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</si>
  <si>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</si>
  <si>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</si>
  <si>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</si>
  <si>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</si>
  <si>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</si>
  <si>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</si>
  <si>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</si>
  <si>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</si>
  <si>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</si>
  <si>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</si>
  <si>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</si>
  <si>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</si>
  <si>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</si>
  <si>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</si>
  <si>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</si>
  <si>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</si>
  <si>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</si>
  <si>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</si>
  <si>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</si>
  <si>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</si>
  <si>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</si>
  <si>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</si>
  <si>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</si>
  <si>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</si>
  <si>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</si>
  <si>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</si>
  <si>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</si>
  <si>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</si>
  <si>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</si>
  <si>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</si>
  <si>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</si>
  <si>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</si>
  <si>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</si>
  <si>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</si>
  <si>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</si>
  <si>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</si>
  <si>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</si>
  <si>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</si>
  <si>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</si>
  <si>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</si>
  <si>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</si>
  <si>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</si>
  <si>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</si>
  <si>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</si>
  <si>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</si>
  <si>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</si>
  <si>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</si>
  <si>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</si>
  <si>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</si>
  <si>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</si>
  <si>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</si>
  <si>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</si>
  <si>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</si>
  <si>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</si>
  <si>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</si>
  <si>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</si>
  <si>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</si>
  <si>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</si>
  <si>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</si>
  <si>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</si>
  <si>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</si>
  <si>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</si>
  <si>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</si>
  <si>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</si>
  <si>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</si>
  <si>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</si>
  <si>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</si>
  <si>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</si>
  <si>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</si>
  <si>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</si>
  <si>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</si>
  <si>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</si>
  <si>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</si>
  <si>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</si>
  <si>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</si>
  <si>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</si>
  <si>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</si>
  <si>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</si>
  <si>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</si>
  <si>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</si>
  <si>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</si>
  <si>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</si>
  <si>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</si>
  <si>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</si>
  <si>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</si>
  <si>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</si>
  <si>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</si>
  <si>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</si>
  <si>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</si>
  <si>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</si>
  <si>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</si>
  <si>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</si>
  <si>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</si>
  <si>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</si>
  <si>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</si>
  <si>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</si>
  <si>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</si>
  <si>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</si>
  <si>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</si>
  <si>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</si>
  <si>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</si>
  <si>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</si>
  <si>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</si>
  <si>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</si>
  <si>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</si>
  <si>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</si>
  <si>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</si>
  <si>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</si>
  <si>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</si>
  <si>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</si>
  <si>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</si>
  <si>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</si>
  <si>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</si>
  <si>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</si>
  <si>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</si>
  <si>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</si>
  <si>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</si>
  <si>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</si>
  <si>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</si>
  <si>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</si>
  <si>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</si>
  <si>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</si>
  <si>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</si>
  <si>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</si>
  <si>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</si>
  <si>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</si>
  <si>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</si>
  <si>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</si>
  <si>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</si>
  <si>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</si>
  <si>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</si>
  <si>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</si>
  <si>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</si>
  <si>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</si>
  <si>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</si>
  <si>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</si>
  <si>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</si>
  <si>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</si>
  <si>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</si>
  <si>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</si>
  <si>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</si>
  <si>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</si>
  <si>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</si>
  <si>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</si>
  <si>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</si>
  <si>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</si>
  <si>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</si>
  <si>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</si>
  <si>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</si>
  <si>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</si>
  <si>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</si>
  <si>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</si>
  <si>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</si>
  <si>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</si>
  <si>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</si>
  <si>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</si>
  <si>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</si>
  <si>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</si>
  <si>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</si>
  <si>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</si>
  <si>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</si>
  <si>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</si>
  <si>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</si>
  <si>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</si>
  <si>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</si>
  <si>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</si>
  <si>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</si>
  <si>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</si>
  <si>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</si>
  <si>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</si>
  <si>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</si>
  <si>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</si>
  <si>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</si>
  <si>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</si>
  <si>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</si>
  <si>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</si>
  <si>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</si>
  <si>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</si>
  <si>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</si>
  <si>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</si>
  <si>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</si>
  <si>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</si>
  <si>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</si>
  <si>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</si>
  <si>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</si>
  <si>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</si>
  <si>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</si>
  <si>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</si>
  <si>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</si>
  <si>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</si>
  <si>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</si>
  <si>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</si>
  <si>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</si>
  <si>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</si>
  <si>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</si>
  <si>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</si>
  <si>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</si>
  <si>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</si>
  <si>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</si>
  <si>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</si>
  <si>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</si>
  <si>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</si>
  <si>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</si>
  <si>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</si>
  <si>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</si>
  <si>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</si>
  <si>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</si>
  <si>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</si>
  <si>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</si>
  <si>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</si>
  <si>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</si>
  <si>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</si>
  <si>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</si>
  <si>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</si>
  <si>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</si>
  <si>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</si>
  <si>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</si>
  <si>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</si>
  <si>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</si>
  <si>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</si>
  <si>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</si>
  <si>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</si>
  <si>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</si>
  <si>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</si>
  <si>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</si>
  <si>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</si>
  <si>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</si>
  <si>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</si>
  <si>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</si>
  <si>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</si>
  <si>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</si>
  <si>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</si>
  <si>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</si>
  <si>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</si>
  <si>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</si>
  <si>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</si>
  <si>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</si>
  <si>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</si>
  <si>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</si>
  <si>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</si>
  <si>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</si>
  <si>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</si>
  <si>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</si>
  <si>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</si>
  <si>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</si>
  <si>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</si>
  <si>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</si>
  <si>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</si>
  <si>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</si>
  <si>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</si>
  <si>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</si>
  <si>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</si>
  <si>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</si>
  <si>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</si>
  <si>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</si>
  <si>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</si>
  <si>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</si>
  <si>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</si>
  <si>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</si>
  <si>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</si>
  <si>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</si>
  <si>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</si>
  <si>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</si>
  <si>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</si>
  <si>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</si>
  <si>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</si>
  <si>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</si>
  <si>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</si>
  <si>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</si>
  <si>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</si>
  <si>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</si>
  <si>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</si>
  <si>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</si>
  <si>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</si>
  <si>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</si>
  <si>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</si>
  <si>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</si>
  <si>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</si>
  <si>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</si>
  <si>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</si>
  <si>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</si>
  <si>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</si>
  <si>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</si>
  <si>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</si>
  <si>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</si>
  <si>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</si>
  <si>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</si>
  <si>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</si>
  <si>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</si>
  <si>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</si>
  <si>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</si>
  <si>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</si>
  <si>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</si>
  <si>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</si>
  <si>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</si>
  <si>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</si>
  <si>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</si>
  <si>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</si>
  <si>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</si>
  <si>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</si>
  <si>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</si>
  <si>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</si>
  <si>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</si>
  <si>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</si>
  <si>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</si>
  <si>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</si>
  <si>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</si>
  <si>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</si>
  <si>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</si>
  <si>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</si>
  <si>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</si>
  <si>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</si>
  <si>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</si>
  <si>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</si>
  <si>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</si>
  <si>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</si>
  <si>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</si>
  <si>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</si>
  <si>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</si>
  <si>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</si>
  <si>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</si>
  <si>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</si>
  <si>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</si>
  <si>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</si>
  <si>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</si>
  <si>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</si>
  <si>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</si>
  <si>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</si>
  <si>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</si>
  <si>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</si>
  <si>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</si>
  <si>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</si>
  <si>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</si>
  <si>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</si>
  <si>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</si>
  <si>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</si>
  <si>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</si>
  <si>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</si>
  <si>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</si>
  <si>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</si>
  <si>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</si>
  <si>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</si>
  <si>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</si>
  <si>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</si>
  <si>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</si>
  <si>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</si>
  <si>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</si>
  <si>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</si>
  <si>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</si>
  <si>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</si>
  <si>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</si>
  <si>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</si>
  <si>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</si>
  <si>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</si>
  <si>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</si>
  <si>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</si>
  <si>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</si>
  <si>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</si>
  <si>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</si>
  <si>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</si>
  <si>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</si>
  <si>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</si>
  <si>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</si>
  <si>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</si>
  <si>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</si>
  <si>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</si>
  <si>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</si>
  <si>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</si>
  <si>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</si>
  <si>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</si>
  <si>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</si>
  <si>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</si>
  <si>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</si>
  <si>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</si>
  <si>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</si>
  <si>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</si>
  <si>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</si>
  <si>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</si>
  <si>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</si>
  <si>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</si>
  <si>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</si>
  <si>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</si>
  <si>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</si>
  <si>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</si>
  <si>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</si>
  <si>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</si>
  <si>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</si>
  <si>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</si>
  <si>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</si>
  <si>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</si>
  <si>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</si>
  <si>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</si>
  <si>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</si>
  <si>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</si>
  <si>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</si>
  <si>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</si>
  <si>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</si>
  <si>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</si>
  <si>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</si>
  <si>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</si>
  <si>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</si>
  <si>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</si>
  <si>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</si>
  <si>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</si>
  <si>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</si>
  <si>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</si>
  <si>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</si>
  <si>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</si>
  <si>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</si>
  <si>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</si>
  <si>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</si>
  <si>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</si>
  <si>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</si>
  <si>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</si>
  <si>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</si>
  <si>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</si>
  <si>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</si>
  <si>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</si>
  <si>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</si>
  <si>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</si>
  <si>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</si>
  <si>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</si>
  <si>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</si>
  <si>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</si>
  <si>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</si>
  <si>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</si>
  <si>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</si>
  <si>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</si>
  <si>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</si>
  <si>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</si>
  <si>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</si>
  <si>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</si>
  <si>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</si>
  <si>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</si>
  <si>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</si>
  <si>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</si>
  <si>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</si>
  <si>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</si>
  <si>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</si>
  <si>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</si>
  <si>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</si>
  <si>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</si>
  <si>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</si>
  <si>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</si>
  <si>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</si>
  <si>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</si>
  <si>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</si>
  <si>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</si>
  <si>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</si>
  <si>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</si>
  <si>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</si>
  <si>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</si>
  <si>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</si>
  <si>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</si>
  <si>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</si>
  <si>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</si>
  <si>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</si>
  <si>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</si>
  <si>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</si>
  <si>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</si>
  <si>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</si>
  <si>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</si>
  <si>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</si>
  <si>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</si>
  <si>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</si>
  <si>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</si>
  <si>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</si>
  <si>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</si>
  <si>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</si>
  <si>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</si>
  <si>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</si>
  <si>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</si>
  <si>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</si>
  <si>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</si>
  <si>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</si>
  <si>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</si>
  <si>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</si>
  <si>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</si>
  <si>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</si>
  <si>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</si>
  <si>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</si>
  <si>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</si>
  <si>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</si>
  <si>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</si>
  <si>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</si>
  <si>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</si>
  <si>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</si>
  <si>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</si>
  <si>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</si>
  <si>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</si>
  <si>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</si>
  <si>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</si>
  <si>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</si>
  <si>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</si>
  <si>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</si>
  <si>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</si>
  <si>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</si>
  <si>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</si>
  <si>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</si>
  <si>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</si>
  <si>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</si>
  <si>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</si>
  <si>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</si>
  <si>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</si>
  <si>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</si>
  <si>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</si>
  <si>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</si>
  <si>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</si>
  <si>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</si>
  <si>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</si>
  <si>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</si>
  <si>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</si>
  <si>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</si>
  <si>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</si>
  <si>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</si>
  <si>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</si>
  <si>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</si>
  <si>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</si>
  <si>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</si>
  <si>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</si>
  <si>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</si>
  <si>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</si>
  <si>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</si>
  <si>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</si>
  <si>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</si>
  <si>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</si>
  <si>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</si>
  <si>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</si>
  <si>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</si>
  <si>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</si>
  <si>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</si>
  <si>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</si>
  <si>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</si>
  <si>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</si>
  <si>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</si>
  <si>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</si>
  <si>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</si>
  <si>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</si>
  <si>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</si>
  <si>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</si>
  <si>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</si>
  <si>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</si>
  <si>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</si>
  <si>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</si>
  <si>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</si>
  <si>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</si>
  <si>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</si>
  <si>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</si>
  <si>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</si>
  <si>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</si>
  <si>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</si>
  <si>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</si>
  <si>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</si>
  <si>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</si>
  <si>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</si>
  <si>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</si>
  <si>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</si>
  <si>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</si>
  <si>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</si>
  <si>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</si>
  <si>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</si>
  <si>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</si>
  <si>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</si>
  <si>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</si>
  <si>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</si>
  <si>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</si>
  <si>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</si>
  <si>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</si>
  <si>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</si>
  <si>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</si>
  <si>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</si>
  <si>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</si>
  <si>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</si>
  <si>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</si>
  <si>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</si>
  <si>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</si>
  <si>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</si>
  <si>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</si>
  <si>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</si>
  <si>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</si>
  <si>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</si>
  <si>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</si>
  <si>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</si>
  <si>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</si>
  <si>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</si>
  <si>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</si>
  <si>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</si>
  <si>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</si>
  <si>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</si>
  <si>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</si>
  <si>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</si>
  <si>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</si>
  <si>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</si>
  <si>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</si>
  <si>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</si>
  <si>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</si>
  <si>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</si>
  <si>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</si>
  <si>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</si>
  <si>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</si>
  <si>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</si>
  <si>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</si>
  <si>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</si>
  <si>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</si>
  <si>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</si>
  <si>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</si>
  <si>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</si>
  <si>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</si>
  <si>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</si>
  <si>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</si>
  <si>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</si>
  <si>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</si>
  <si>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</si>
  <si>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</si>
  <si>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</si>
  <si>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</si>
  <si>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</si>
  <si>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</si>
  <si>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</si>
  <si>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</si>
  <si>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</si>
  <si>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</si>
  <si>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</si>
  <si>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</si>
  <si>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</si>
  <si>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</si>
  <si>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</si>
  <si>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</si>
  <si>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</si>
  <si>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</si>
  <si>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</si>
  <si>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</si>
  <si>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</si>
  <si>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</si>
  <si>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</si>
  <si>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</si>
  <si>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</si>
  <si>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</si>
  <si>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</si>
  <si>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</si>
  <si>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</si>
  <si>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</si>
  <si>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</si>
  <si>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</si>
  <si>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</si>
  <si>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</si>
  <si>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</si>
  <si>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</si>
  <si>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</si>
  <si>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</si>
  <si>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</si>
  <si>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</si>
  <si>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</si>
  <si>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</si>
  <si>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</si>
  <si>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</si>
  <si>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</si>
  <si>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</si>
  <si>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</si>
  <si>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</si>
  <si>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</si>
  <si>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</si>
  <si>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</si>
  <si>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</si>
  <si>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</si>
  <si>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</si>
  <si>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</si>
  <si>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</si>
  <si>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</si>
  <si>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</si>
  <si>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</si>
  <si>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</si>
  <si>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</si>
  <si>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</si>
  <si>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</si>
  <si>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</si>
  <si>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</si>
  <si>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</si>
  <si>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</si>
  <si>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</si>
  <si>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</si>
  <si>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</si>
  <si>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</si>
  <si>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</si>
  <si>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</si>
  <si>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</si>
  <si>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</si>
  <si>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</si>
  <si>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</si>
  <si>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</si>
  <si>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</si>
  <si>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</si>
  <si>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</si>
  <si>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</si>
  <si>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</si>
  <si>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</si>
  <si>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</si>
  <si>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</si>
  <si>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</si>
  <si>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</si>
  <si>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</si>
  <si>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</si>
  <si>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</si>
  <si>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</si>
  <si>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</si>
  <si>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</si>
  <si>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</si>
  <si>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</si>
  <si>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</si>
  <si>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</si>
  <si>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</si>
  <si>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</si>
  <si>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</si>
  <si>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</si>
  <si>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</si>
  <si>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</si>
  <si>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</si>
  <si>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</si>
  <si>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</si>
  <si>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</si>
  <si>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</si>
  <si>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</si>
  <si>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</si>
  <si>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</si>
  <si>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</si>
  <si>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</si>
  <si>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</si>
  <si>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</si>
  <si>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</si>
  <si>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</si>
  <si>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</si>
  <si>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</si>
  <si>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</si>
  <si>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</si>
  <si>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</si>
  <si>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</si>
  <si>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</si>
  <si>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</si>
  <si>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</si>
  <si>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</si>
  <si>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</si>
  <si>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</si>
  <si>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</si>
  <si>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</si>
  <si>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</si>
  <si>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</si>
  <si>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</si>
  <si>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</si>
  <si>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</si>
  <si>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</si>
  <si>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</si>
  <si>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</si>
  <si>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</si>
  <si>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</si>
  <si>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</si>
  <si>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</si>
  <si>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</si>
  <si>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</si>
  <si>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</si>
  <si>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</si>
  <si>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</si>
  <si>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</si>
  <si>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</si>
  <si>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</si>
  <si>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</si>
  <si>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</si>
  <si>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</si>
  <si>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</si>
  <si>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</si>
  <si>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</si>
  <si>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</si>
  <si>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</si>
  <si>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</si>
  <si>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</si>
  <si>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</si>
  <si>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</si>
  <si>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</si>
  <si>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</si>
  <si>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</si>
  <si>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</si>
  <si>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</si>
  <si>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</si>
  <si>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</si>
  <si>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</si>
  <si>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</si>
  <si>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</si>
  <si>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</si>
  <si>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</si>
  <si>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</si>
  <si>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</si>
  <si>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</si>
  <si>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</si>
  <si>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</si>
  <si>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</si>
  <si>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</si>
  <si>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</si>
  <si>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</si>
  <si>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</si>
  <si>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</si>
  <si>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</si>
  <si>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</si>
  <si>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</si>
  <si>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</si>
  <si>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</si>
  <si>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</si>
  <si>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</si>
  <si>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</si>
  <si>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</si>
  <si>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</si>
  <si>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</si>
  <si>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</si>
  <si>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</si>
  <si>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</si>
  <si>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</si>
  <si>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</si>
  <si>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</si>
  <si>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</si>
  <si>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</si>
  <si>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</si>
  <si>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</si>
  <si>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</si>
  <si>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</si>
  <si>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</si>
  <si>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</si>
  <si>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</si>
  <si>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</si>
  <si>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</si>
  <si>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</si>
  <si>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</si>
  <si>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</si>
  <si>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</si>
  <si>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</si>
  <si>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</si>
  <si>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</si>
  <si>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</si>
  <si>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</si>
  <si>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</si>
  <si>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</si>
  <si>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</si>
  <si>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</si>
  <si>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</si>
  <si>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</si>
  <si>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</si>
  <si>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</si>
  <si>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</si>
  <si>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</si>
  <si>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</si>
  <si>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</si>
  <si>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</si>
  <si>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</si>
  <si>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</si>
  <si>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</si>
  <si>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</si>
  <si>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</si>
  <si>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</si>
  <si>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</si>
  <si>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</si>
  <si>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</si>
  <si>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</si>
  <si>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</si>
  <si>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</si>
  <si>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</si>
  <si>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</si>
  <si>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</si>
  <si>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</si>
  <si>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</si>
  <si>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</si>
  <si>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</si>
  <si>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</si>
  <si>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</si>
  <si>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</si>
  <si>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</si>
  <si>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</si>
  <si>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</si>
  <si>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</si>
  <si>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</si>
  <si>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</si>
  <si>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</si>
  <si>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</si>
  <si>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</si>
  <si>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</si>
  <si>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</si>
  <si>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</si>
  <si>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</si>
  <si>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</si>
  <si>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</si>
  <si>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</si>
  <si>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</si>
  <si>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</si>
  <si>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</si>
  <si>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</si>
  <si>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</si>
  <si>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</si>
  <si>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</si>
  <si>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</si>
  <si>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</si>
  <si>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</si>
  <si>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</si>
  <si>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</si>
  <si>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</si>
  <si>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</si>
  <si>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</si>
  <si>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</si>
  <si>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</si>
  <si>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</si>
  <si>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</si>
  <si>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</si>
  <si>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</si>
  <si>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</si>
  <si>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</si>
  <si>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</si>
  <si>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</si>
  <si>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</si>
  <si>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</si>
  <si>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</si>
  <si>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</si>
  <si>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</si>
  <si>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</si>
  <si>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</si>
  <si>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</si>
  <si>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</si>
  <si>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</si>
  <si>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</si>
  <si>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</si>
  <si>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</si>
  <si>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</si>
  <si>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</si>
  <si>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</si>
  <si>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</si>
  <si>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</si>
  <si>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</si>
  <si>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</si>
  <si>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</si>
  <si>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</si>
  <si>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</si>
  <si>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</si>
  <si>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</si>
  <si>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</si>
  <si>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</si>
  <si>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</si>
  <si>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</si>
  <si>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</si>
  <si>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</si>
  <si>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</si>
  <si>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</si>
  <si>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</si>
  <si>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</si>
  <si>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</si>
  <si>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</si>
  <si>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</si>
  <si>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</si>
  <si>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</si>
  <si>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</si>
  <si>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</si>
  <si>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</si>
  <si>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</si>
  <si>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</si>
  <si>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</si>
  <si>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</si>
  <si>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</si>
  <si>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</si>
  <si>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</si>
  <si>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</si>
  <si>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</si>
  <si>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</si>
  <si>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</si>
  <si>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</si>
  <si>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</si>
  <si>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</si>
  <si>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</si>
  <si>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</si>
  <si>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</si>
  <si>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</si>
  <si>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</si>
  <si>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</si>
  <si>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</si>
  <si>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</si>
  <si>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</si>
  <si>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</si>
  <si>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</si>
  <si>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</si>
  <si>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</si>
  <si>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</si>
  <si>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</si>
  <si>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</si>
  <si>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</si>
  <si>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</si>
  <si>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</si>
  <si>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</si>
  <si>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</si>
  <si>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</si>
  <si>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</si>
  <si>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</si>
  <si>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</si>
  <si>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</si>
  <si>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</si>
  <si>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</si>
  <si>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</si>
  <si>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</si>
  <si>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</si>
  <si>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</si>
  <si>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</si>
  <si>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</si>
  <si>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</si>
  <si>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</si>
  <si>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</si>
  <si>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</si>
  <si>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</si>
  <si>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</si>
  <si>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</si>
  <si>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</si>
  <si>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</si>
  <si>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</si>
  <si>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</si>
  <si>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</si>
  <si>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</si>
  <si>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</si>
  <si>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</si>
  <si>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</si>
  <si>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</si>
  <si>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</si>
  <si>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</si>
  <si>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</si>
  <si>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</si>
  <si>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</si>
  <si>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</si>
  <si>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</si>
  <si>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</si>
  <si>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</si>
  <si>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</si>
  <si>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</si>
  <si>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</si>
  <si>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</si>
  <si>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</si>
  <si>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</si>
  <si>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</si>
  <si>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</si>
  <si>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</si>
  <si>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</si>
  <si>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</si>
  <si>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</si>
  <si>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</si>
  <si>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</si>
  <si>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</si>
  <si>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</si>
  <si>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</si>
  <si>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</si>
  <si>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</si>
  <si>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</si>
  <si>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</si>
  <si>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</si>
  <si>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</si>
  <si>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</si>
  <si>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</si>
  <si>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</si>
  <si>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</si>
  <si>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</si>
  <si>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</si>
  <si>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</si>
  <si>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</si>
  <si>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</si>
  <si>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</si>
  <si>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</si>
  <si>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</si>
  <si>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</si>
  <si>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</si>
  <si>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</si>
  <si>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</si>
  <si>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</si>
  <si>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</si>
  <si>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</si>
  <si>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</si>
  <si>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</si>
  <si>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</si>
  <si>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</si>
  <si>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</si>
  <si>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</si>
  <si>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</si>
  <si>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</si>
  <si>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</si>
  <si>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</si>
  <si>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</si>
  <si>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</si>
  <si>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</si>
  <si>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</si>
  <si>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</si>
  <si>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</si>
  <si>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</si>
  <si>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</si>
  <si>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</si>
  <si>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</si>
  <si>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</si>
  <si>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</si>
  <si>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</si>
  <si>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</si>
  <si>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</si>
  <si>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</si>
  <si>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</si>
  <si>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</si>
  <si>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</si>
  <si>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</si>
  <si>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</si>
  <si>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</si>
  <si>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</si>
  <si>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</si>
  <si>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</si>
  <si>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</si>
  <si>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</si>
  <si>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</si>
  <si>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</si>
  <si>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</si>
  <si>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</si>
  <si>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</si>
  <si>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</si>
  <si>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</si>
  <si>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</si>
  <si>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</si>
  <si>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</si>
  <si>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</si>
  <si>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</si>
  <si>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</si>
  <si>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</si>
  <si>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</si>
  <si>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</si>
  <si>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</si>
  <si>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</si>
  <si>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</si>
  <si>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</si>
  <si>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</si>
  <si>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</si>
  <si>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</si>
  <si>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</si>
  <si>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</si>
  <si>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</si>
  <si>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</si>
  <si>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</si>
  <si>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</si>
  <si>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</si>
  <si>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</si>
  <si>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</si>
  <si>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</si>
  <si>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</si>
  <si>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</si>
  <si>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</si>
  <si>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</si>
  <si>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</si>
  <si>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</si>
  <si>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</si>
  <si>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</si>
  <si>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</si>
  <si>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</si>
  <si>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</si>
  <si>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</si>
  <si>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</si>
  <si>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</si>
  <si>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</si>
  <si>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</si>
  <si>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</si>
  <si>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</si>
  <si>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</si>
  <si>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</si>
  <si>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</si>
  <si>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</si>
  <si>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</si>
  <si>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</si>
  <si>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</si>
  <si>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</si>
  <si>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</si>
  <si>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</si>
  <si>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</si>
  <si>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</si>
  <si>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</si>
  <si>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</si>
  <si>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</si>
  <si>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</si>
  <si>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</si>
  <si>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</si>
  <si>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</si>
  <si>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</si>
  <si>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</si>
  <si>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</si>
  <si>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</si>
  <si>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</si>
  <si>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</si>
  <si>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</si>
  <si>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</si>
  <si>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</si>
  <si>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</si>
  <si>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</si>
  <si>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</si>
  <si>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</si>
  <si>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</si>
  <si>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</si>
  <si>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</si>
  <si>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</si>
  <si>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</si>
  <si>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</si>
  <si>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</si>
  <si>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</si>
  <si>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</si>
  <si>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</si>
  <si>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</si>
  <si>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</si>
  <si>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</si>
  <si>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</si>
  <si>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</si>
  <si>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</si>
  <si>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</si>
  <si>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</si>
  <si>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</si>
  <si>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</si>
  <si>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</si>
  <si>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</si>
  <si>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</si>
  <si>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</si>
  <si>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</si>
  <si>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</si>
  <si>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</si>
  <si>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</si>
  <si>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</si>
  <si>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</si>
  <si>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</si>
  <si>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</si>
  <si>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</si>
  <si>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</si>
  <si>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</si>
  <si>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</si>
  <si>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</si>
  <si>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</si>
  <si>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</si>
  <si>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</si>
  <si>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</si>
  <si>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</si>
  <si>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</si>
  <si>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</si>
  <si>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</si>
  <si>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</si>
  <si>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</si>
  <si>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</si>
  <si>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</si>
  <si>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</si>
  <si>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</si>
  <si>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</si>
  <si>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</si>
  <si>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</si>
  <si>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</si>
  <si>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</si>
  <si>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</si>
  <si>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</si>
  <si>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</si>
  <si>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</si>
  <si>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</si>
  <si>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</si>
  <si>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</si>
  <si>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</si>
  <si>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</si>
  <si>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</si>
  <si>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</si>
  <si>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</si>
  <si>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</si>
  <si>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</si>
  <si>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</si>
  <si>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</si>
  <si>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</si>
  <si>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</si>
  <si>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</si>
  <si>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</si>
  <si>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</si>
  <si>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</si>
  <si>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</si>
  <si>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</si>
  <si>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</si>
  <si>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</si>
  <si>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</si>
  <si>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</si>
  <si>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</si>
  <si>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</si>
  <si>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</si>
  <si>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</si>
  <si>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</si>
  <si>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</si>
  <si>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</si>
  <si>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</si>
  <si>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</si>
  <si>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</si>
  <si>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</si>
  <si>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</si>
  <si>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</si>
  <si>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</si>
  <si>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</si>
  <si>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</si>
  <si>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</si>
  <si>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</si>
  <si>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</si>
  <si>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</si>
  <si>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</si>
  <si>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</si>
  <si>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</si>
  <si>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</si>
  <si>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</si>
  <si>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</si>
  <si>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</si>
  <si>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</si>
  <si>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</si>
  <si>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</si>
  <si>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</si>
  <si>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</si>
  <si>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</si>
  <si>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</si>
  <si>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</si>
  <si>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</si>
  <si>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</si>
  <si>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</si>
  <si>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</si>
  <si>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</si>
  <si>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</si>
  <si>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</si>
  <si>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</si>
  <si>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</si>
  <si>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</si>
  <si>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</si>
  <si>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</si>
  <si>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</si>
  <si>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</si>
  <si>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</si>
  <si>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</si>
  <si>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</si>
  <si>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</si>
  <si>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</si>
  <si>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</si>
  <si>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</si>
  <si>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</si>
  <si>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</si>
  <si>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</si>
  <si>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</si>
  <si>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</si>
  <si>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</si>
  <si>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</si>
  <si>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</si>
  <si>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</si>
  <si>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</si>
  <si>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</si>
  <si>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</si>
  <si>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</si>
  <si>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</si>
  <si>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</si>
  <si>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</si>
  <si>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</si>
  <si>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</si>
  <si>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</si>
  <si>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</si>
  <si>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</si>
  <si>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</si>
  <si>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</si>
  <si>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</si>
  <si>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</si>
  <si>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</si>
  <si>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</si>
  <si>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</si>
  <si>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</si>
  <si>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</si>
  <si>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</si>
  <si>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</si>
  <si>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</si>
  <si>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</si>
  <si>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</si>
  <si>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</si>
  <si>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</si>
  <si>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</si>
  <si>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</si>
  <si>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</si>
  <si>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</si>
  <si>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</si>
  <si>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</si>
  <si>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</si>
  <si>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</si>
  <si>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</si>
  <si>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</si>
  <si>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</si>
  <si>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</si>
  <si>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</si>
  <si>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</si>
  <si>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</si>
  <si>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</si>
  <si>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</si>
  <si>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</si>
  <si>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</si>
  <si>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</si>
  <si>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</si>
  <si>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</si>
  <si>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</si>
  <si>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</si>
  <si>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</si>
  <si>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</si>
  <si>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</si>
  <si>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</si>
  <si>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</si>
  <si>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</si>
  <si>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</si>
  <si>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</si>
  <si>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</si>
  <si>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</si>
  <si>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</si>
  <si>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</si>
  <si>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</si>
  <si>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</si>
  <si>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</si>
  <si>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</si>
  <si>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</si>
  <si>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</si>
  <si>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</si>
  <si>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</si>
  <si>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</si>
  <si>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</si>
  <si>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</si>
  <si>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</si>
  <si>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</si>
  <si>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</si>
  <si>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</si>
  <si>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</si>
  <si>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</si>
  <si>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</si>
  <si>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</si>
  <si>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</si>
  <si>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</si>
  <si>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</si>
  <si>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</si>
  <si>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</si>
  <si>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</si>
  <si>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</si>
  <si>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</si>
  <si>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</si>
  <si>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</si>
  <si>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</si>
  <si>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</si>
  <si>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</si>
  <si>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</si>
  <si>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</si>
  <si>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</si>
  <si>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</si>
  <si>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</si>
  <si>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</si>
  <si>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</si>
  <si>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</si>
  <si>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</si>
  <si>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</si>
  <si>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</si>
  <si>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</si>
  <si>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</si>
  <si>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</si>
  <si>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</si>
  <si>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</si>
  <si>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</si>
  <si>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</si>
  <si>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</si>
  <si>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</si>
  <si>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</si>
  <si>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</si>
  <si>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</si>
  <si>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</si>
  <si>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</si>
  <si>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</si>
  <si>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</si>
  <si>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</si>
  <si>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</si>
  <si>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</si>
  <si>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</si>
  <si>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</si>
  <si>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</si>
  <si>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</si>
  <si>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</si>
  <si>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</si>
  <si>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</si>
  <si>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</si>
  <si>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</si>
  <si>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</si>
  <si>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</si>
  <si>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</si>
  <si>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</si>
  <si>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</si>
  <si>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</si>
  <si>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</si>
  <si>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</si>
  <si>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</si>
  <si>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</si>
  <si>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</si>
  <si>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</si>
  <si>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</si>
  <si>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</si>
  <si>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</si>
  <si>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</si>
  <si>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</si>
  <si>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</si>
  <si>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</si>
  <si>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</si>
  <si>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</si>
  <si>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</si>
  <si>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</si>
  <si>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</si>
  <si>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</si>
  <si>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</si>
  <si>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</si>
  <si>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</si>
  <si>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</si>
  <si>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</si>
  <si>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</si>
  <si>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</si>
  <si>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</si>
  <si>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</si>
  <si>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</si>
  <si>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</si>
  <si>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</si>
  <si>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</si>
  <si>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</si>
  <si>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</si>
  <si>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</si>
  <si>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</si>
  <si>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</si>
  <si>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</si>
  <si>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</si>
  <si>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</si>
  <si>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</si>
  <si>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</si>
  <si>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</si>
  <si>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</si>
  <si>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</si>
  <si>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</si>
  <si>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</si>
  <si>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</si>
  <si>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</si>
  <si>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</si>
  <si>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</si>
  <si>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</si>
  <si>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</si>
  <si>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</si>
  <si>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</si>
  <si>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</si>
  <si>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</si>
  <si>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</si>
  <si>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</si>
  <si>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</si>
  <si>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</si>
  <si>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</si>
  <si>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</si>
  <si>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</si>
  <si>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</si>
  <si>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</si>
  <si>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</si>
  <si>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</si>
  <si>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</si>
  <si>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</si>
  <si>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</si>
  <si>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</si>
  <si>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</si>
  <si>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</si>
  <si>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</si>
  <si>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</si>
  <si>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</si>
  <si>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</si>
  <si>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</si>
  <si>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</si>
  <si>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</si>
  <si>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</si>
  <si>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</si>
  <si>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</si>
  <si>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</si>
  <si>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</si>
  <si>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</si>
  <si>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</si>
  <si>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</si>
  <si>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</si>
  <si>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</si>
  <si>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</si>
  <si>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</si>
  <si>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</si>
  <si>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</si>
  <si>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</si>
  <si>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</si>
  <si>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</si>
  <si>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</si>
  <si>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</si>
  <si>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</si>
  <si>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</si>
  <si>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</si>
  <si>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</si>
  <si>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</si>
  <si>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</si>
  <si>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</si>
  <si>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</si>
  <si>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</si>
  <si>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</si>
  <si>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</si>
  <si>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</si>
  <si>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</si>
  <si>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</si>
  <si>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</si>
  <si>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</si>
  <si>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</si>
  <si>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</si>
  <si>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</si>
  <si>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</si>
  <si>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</si>
  <si>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</si>
  <si>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</si>
  <si>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</si>
  <si>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</si>
  <si>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</si>
  <si>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</si>
  <si>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</si>
  <si>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</si>
  <si>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</si>
  <si>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</si>
  <si>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</si>
  <si>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</si>
  <si>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</si>
  <si>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</si>
  <si>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</si>
  <si>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</si>
  <si>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</si>
  <si>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</si>
  <si>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</si>
  <si>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</si>
  <si>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</si>
  <si>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</si>
  <si>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</si>
  <si>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</si>
  <si>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</si>
  <si>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</si>
  <si>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</si>
  <si>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</si>
  <si>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</si>
  <si>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</si>
  <si>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</si>
  <si>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</si>
  <si>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</si>
  <si>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</si>
  <si>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</si>
  <si>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</si>
  <si>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</si>
  <si>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</si>
  <si>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</si>
  <si>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</si>
  <si>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</si>
  <si>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</si>
  <si>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</si>
  <si>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</si>
  <si>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</si>
  <si>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</si>
  <si>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</si>
  <si>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</si>
  <si>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</si>
  <si>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</si>
  <si>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</si>
  <si>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</si>
  <si>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</si>
  <si>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</si>
  <si>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</si>
  <si>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</si>
  <si>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</si>
  <si>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</si>
  <si>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</si>
  <si>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</si>
  <si>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</si>
  <si>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</si>
  <si>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</si>
  <si>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</si>
  <si>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</si>
  <si>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</si>
  <si>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</si>
  <si>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</si>
  <si>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</si>
  <si>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</si>
  <si>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</si>
  <si>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</si>
  <si>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</si>
  <si>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</si>
  <si>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</si>
  <si>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</si>
  <si>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</si>
  <si>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</si>
  <si>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</si>
  <si>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</si>
  <si>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</si>
  <si>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</si>
  <si>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</si>
  <si>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</si>
  <si>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</si>
  <si>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</si>
  <si>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</si>
  <si>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</si>
  <si>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</si>
  <si>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</si>
  <si>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</si>
  <si>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</si>
  <si>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</si>
  <si>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</si>
  <si>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</si>
  <si>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</si>
  <si>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</si>
  <si>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</si>
  <si>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</si>
  <si>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</si>
  <si>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</si>
  <si>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</si>
  <si>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</si>
  <si>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</si>
  <si>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</si>
  <si>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</si>
  <si>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</si>
  <si>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</si>
  <si>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</si>
  <si>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</si>
  <si>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</si>
  <si>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</si>
  <si>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</si>
  <si>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</si>
  <si>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</si>
  <si>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</si>
  <si>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</si>
  <si>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</si>
  <si>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</si>
  <si>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</si>
  <si>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</si>
  <si>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</si>
  <si>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</si>
  <si>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</si>
  <si>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</si>
  <si>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</si>
  <si>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</si>
  <si>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</si>
  <si>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</si>
  <si>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</si>
  <si>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</si>
  <si>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</si>
  <si>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</si>
  <si>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</si>
  <si>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</si>
  <si>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</si>
  <si>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</si>
  <si>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</si>
  <si>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</si>
  <si>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</si>
  <si>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</si>
  <si>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</si>
  <si>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</si>
  <si>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</si>
  <si>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</si>
  <si>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</si>
  <si>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</si>
  <si>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</si>
  <si>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</si>
  <si>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</si>
  <si>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</si>
  <si>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</si>
  <si>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</si>
  <si>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</si>
  <si>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</si>
  <si>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</si>
  <si>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</si>
  <si>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</si>
  <si>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</si>
  <si>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</si>
  <si>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</si>
  <si>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</si>
  <si>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</si>
  <si>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</si>
  <si>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</si>
  <si>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</si>
  <si>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</si>
  <si>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</si>
  <si>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</si>
  <si>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</si>
  <si>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</si>
  <si>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</si>
  <si>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</si>
  <si>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</si>
  <si>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</si>
  <si>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</si>
  <si>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</si>
  <si>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</si>
  <si>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</si>
  <si>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</si>
  <si>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</si>
  <si>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</si>
  <si>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</si>
  <si>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</si>
  <si>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</si>
  <si>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</si>
  <si>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</si>
  <si>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</si>
  <si>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</si>
  <si>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</si>
  <si>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</si>
  <si>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</si>
  <si>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</si>
  <si>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</si>
  <si>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</si>
  <si>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</si>
  <si>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</si>
  <si>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</si>
  <si>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</si>
  <si>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</si>
  <si>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</si>
  <si>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</si>
  <si>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</si>
  <si>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</si>
  <si>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</si>
  <si>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</si>
  <si>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</si>
  <si>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</si>
  <si>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</si>
  <si>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</si>
  <si>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</si>
  <si>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</si>
  <si>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</si>
  <si>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</si>
  <si>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</si>
  <si>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</si>
  <si>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</si>
  <si>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</si>
  <si>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</si>
  <si>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</si>
  <si>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</si>
  <si>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</si>
  <si>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</si>
  <si>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</si>
  <si>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</si>
  <si>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</si>
  <si>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</si>
  <si>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</si>
  <si>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</si>
  <si>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</si>
  <si>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</si>
  <si>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</si>
  <si>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</si>
  <si>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</si>
  <si>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</si>
  <si>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</si>
  <si>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</si>
  <si>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</si>
  <si>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</si>
  <si>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</si>
  <si>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</si>
  <si>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</si>
  <si>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</si>
  <si>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</si>
  <si>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</si>
  <si>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</si>
  <si>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</si>
  <si>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</si>
  <si>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</si>
  <si>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</si>
  <si>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</si>
  <si>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</si>
  <si>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</si>
  <si>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</si>
  <si>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</si>
  <si>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</si>
  <si>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</si>
  <si>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</si>
  <si>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</si>
  <si>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</si>
  <si>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</si>
  <si>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</si>
  <si>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</si>
  <si>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</si>
  <si>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</si>
  <si>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</si>
  <si>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</si>
  <si>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</si>
  <si>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</si>
  <si>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</si>
  <si>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</si>
  <si>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</si>
  <si>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</si>
  <si>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</si>
  <si>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</si>
  <si>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</si>
  <si>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</si>
  <si>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</si>
  <si>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</si>
  <si>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</si>
  <si>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</si>
  <si>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</si>
  <si>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</si>
  <si>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</si>
  <si>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</si>
  <si>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</si>
  <si>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</si>
  <si>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</si>
  <si>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</si>
  <si>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</si>
  <si>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</si>
  <si>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</si>
  <si>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</si>
  <si>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</si>
  <si>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</si>
  <si>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</si>
  <si>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</si>
  <si>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</si>
  <si>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</si>
  <si>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</si>
  <si>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</si>
  <si>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</si>
  <si>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</si>
  <si>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</si>
  <si>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</si>
  <si>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</si>
  <si>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</si>
  <si>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</si>
  <si>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</si>
  <si>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</si>
  <si>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</si>
  <si>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</si>
  <si>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</si>
  <si>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</si>
  <si>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</si>
  <si>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</si>
  <si>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</si>
  <si>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</si>
  <si>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</si>
  <si>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</si>
  <si>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</si>
  <si>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</si>
  <si>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</si>
  <si>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</si>
  <si>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</si>
  <si>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</si>
  <si>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</si>
  <si>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</si>
  <si>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</si>
  <si>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</si>
  <si>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</si>
  <si>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</si>
  <si>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</si>
  <si>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</si>
  <si>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</si>
  <si>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</si>
  <si>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</si>
  <si>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</si>
  <si>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</si>
  <si>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</si>
  <si>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</si>
  <si>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</si>
  <si>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</si>
  <si>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</si>
  <si>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</si>
  <si>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</si>
  <si>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</si>
  <si>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</si>
  <si>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</si>
  <si>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</si>
  <si>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</si>
  <si>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</si>
  <si>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</si>
  <si>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</si>
  <si>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</si>
  <si>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</si>
  <si>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</si>
  <si>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</si>
  <si>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</si>
  <si>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</si>
  <si>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</si>
  <si>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</si>
  <si>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</si>
  <si>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</si>
  <si>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</si>
  <si>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</si>
  <si>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</si>
  <si>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</si>
  <si>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</si>
  <si>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</si>
  <si>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</si>
  <si>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</si>
  <si>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</si>
  <si>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</si>
  <si>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</si>
  <si>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</si>
  <si>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</si>
  <si>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</si>
  <si>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</si>
  <si>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</si>
  <si>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</si>
  <si>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</si>
  <si>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</si>
  <si>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</si>
  <si>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</si>
  <si>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</si>
  <si>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</si>
  <si>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</si>
  <si>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</si>
  <si>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</si>
  <si>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</si>
  <si>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</si>
  <si>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</si>
  <si>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</si>
  <si>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</si>
  <si>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</si>
  <si>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</si>
  <si>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</si>
  <si>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</si>
  <si>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</si>
  <si>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</si>
  <si>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</si>
  <si>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</si>
  <si>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</si>
  <si>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</si>
  <si>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</si>
  <si>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</si>
  <si>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</si>
  <si>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</si>
  <si>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</si>
  <si>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</si>
  <si>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</si>
  <si>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</si>
  <si>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</si>
  <si>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</si>
  <si>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</si>
  <si>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</si>
  <si>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</si>
  <si>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</si>
  <si>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</si>
  <si>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</si>
  <si>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</si>
  <si>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</si>
  <si>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</si>
  <si>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</si>
  <si>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</si>
  <si>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</si>
  <si>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</si>
  <si>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</si>
  <si>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</si>
  <si>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</si>
  <si>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</si>
  <si>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</si>
  <si>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</si>
  <si>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</si>
  <si>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</si>
  <si>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</si>
  <si>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</si>
  <si>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</si>
  <si>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</si>
  <si>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</si>
  <si>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</si>
  <si>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</si>
  <si>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</si>
  <si>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</si>
  <si>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</si>
  <si>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</si>
  <si>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</si>
  <si>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</si>
  <si>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</si>
  <si>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</si>
  <si>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</si>
  <si>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</si>
  <si>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</si>
  <si>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</si>
  <si>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</si>
  <si>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</si>
  <si>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</si>
  <si>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</si>
  <si>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</si>
  <si>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</si>
  <si>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</si>
  <si>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</si>
  <si>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</si>
  <si>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</si>
  <si>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</si>
  <si>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</si>
  <si>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</si>
  <si>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</si>
  <si>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</si>
  <si>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</si>
  <si>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</si>
  <si>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</si>
  <si>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</si>
  <si>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</si>
  <si>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</si>
  <si>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</si>
  <si>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</si>
  <si>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</si>
  <si>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</si>
  <si>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</si>
  <si>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</si>
  <si>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</si>
  <si>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</si>
  <si>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</si>
  <si>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</si>
  <si>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</si>
  <si>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</si>
  <si>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</si>
  <si>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</si>
  <si>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</si>
  <si>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</si>
  <si>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</si>
  <si>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</si>
  <si>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</si>
  <si>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</si>
  <si>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</si>
  <si>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</si>
  <si>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</si>
  <si>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</si>
  <si>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</si>
  <si>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</si>
  <si>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</si>
  <si>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</si>
  <si>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</si>
  <si>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</si>
  <si>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</si>
  <si>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</si>
  <si>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</si>
  <si>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</si>
  <si>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</si>
  <si>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</si>
  <si>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</si>
  <si>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</si>
  <si>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</si>
  <si>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</si>
  <si>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</si>
  <si>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</si>
  <si>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</si>
  <si>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</si>
  <si>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</si>
  <si>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</si>
  <si>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</si>
  <si>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</si>
  <si>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</si>
  <si>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</si>
  <si>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</si>
  <si>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</si>
  <si>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</si>
  <si>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</si>
  <si>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</si>
  <si>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</si>
  <si>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</si>
  <si>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</si>
  <si>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</si>
  <si>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</si>
  <si>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</si>
  <si>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</si>
  <si>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</si>
  <si>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</si>
  <si>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</si>
  <si>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</si>
  <si>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</si>
  <si>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</si>
  <si>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</si>
  <si>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</si>
  <si>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</si>
  <si>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</si>
  <si>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</si>
  <si>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</si>
  <si>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</si>
  <si>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</si>
  <si>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</si>
  <si>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</si>
  <si>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</si>
  <si>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</si>
  <si>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</si>
  <si>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</si>
  <si>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</si>
  <si>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</si>
  <si>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</si>
  <si>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</si>
  <si>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</si>
  <si>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</si>
  <si>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</si>
  <si>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</si>
  <si>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</si>
  <si>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</si>
  <si>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</si>
  <si>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</si>
  <si>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</si>
  <si>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</si>
  <si>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</si>
  <si>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</si>
  <si>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</si>
  <si>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</si>
  <si>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</si>
  <si>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</si>
  <si>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</si>
  <si>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</si>
  <si>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</si>
  <si>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</si>
  <si>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</si>
  <si>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</si>
  <si>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</si>
  <si>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</si>
  <si>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</si>
  <si>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</si>
  <si>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</si>
  <si>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</si>
  <si>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</si>
  <si>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</si>
  <si>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</si>
  <si>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</si>
  <si>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</si>
  <si>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</si>
  <si>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</si>
  <si>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</si>
  <si>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</si>
  <si>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</si>
  <si>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</si>
  <si>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</si>
  <si>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</si>
  <si>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</si>
  <si>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</si>
  <si>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</si>
  <si>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</si>
  <si>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</si>
  <si>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</si>
  <si>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</si>
  <si>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</si>
  <si>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</si>
  <si>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</si>
  <si>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</si>
  <si>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</si>
  <si>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</si>
  <si>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</si>
  <si>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</si>
  <si>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</si>
  <si>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</si>
  <si>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</si>
  <si>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</si>
  <si>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</si>
  <si>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</si>
  <si>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</si>
  <si>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</si>
  <si>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</si>
  <si>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</si>
  <si>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</si>
  <si>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</si>
  <si>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</si>
  <si>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</si>
  <si>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</si>
  <si>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</si>
  <si>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</si>
  <si>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</si>
  <si>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</si>
  <si>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</si>
  <si>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</si>
  <si>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</si>
  <si>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</si>
  <si>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</si>
  <si>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</si>
  <si>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</si>
  <si>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</si>
  <si>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</si>
  <si>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</si>
  <si>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</si>
  <si>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</si>
  <si>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</si>
  <si>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</si>
  <si>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</si>
  <si>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</si>
  <si>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</si>
  <si>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</si>
  <si>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</si>
  <si>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</si>
  <si>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</si>
  <si>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</si>
  <si>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</si>
  <si>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</si>
  <si>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</si>
  <si>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</si>
  <si>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</si>
  <si>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</si>
  <si>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</si>
  <si>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</si>
  <si>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</si>
  <si>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</si>
  <si>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</si>
  <si>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</si>
  <si>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</si>
  <si>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</si>
  <si>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</si>
  <si>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</si>
  <si>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</si>
  <si>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</si>
  <si>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</si>
  <si>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</si>
  <si>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</si>
  <si>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</si>
  <si>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</si>
  <si>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</si>
  <si>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</si>
  <si>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</si>
  <si>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</si>
  <si>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</si>
  <si>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</si>
  <si>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</si>
  <si>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</si>
  <si>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</si>
  <si>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</si>
  <si>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</si>
  <si>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</si>
  <si>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</si>
  <si>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</si>
  <si>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</si>
  <si>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</si>
  <si>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</si>
  <si>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</si>
  <si>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</si>
  <si>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</si>
  <si>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</si>
  <si>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</si>
  <si>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</si>
  <si>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</si>
  <si>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</si>
  <si>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</si>
  <si>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</si>
  <si>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</si>
  <si>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</si>
  <si>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</si>
  <si>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</si>
  <si>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</si>
  <si>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</si>
  <si>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</si>
  <si>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</si>
  <si>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</si>
  <si>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</si>
  <si>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</si>
  <si>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</si>
  <si>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</si>
  <si>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</si>
  <si>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</si>
  <si>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</si>
  <si>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</si>
  <si>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</si>
  <si>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</si>
  <si>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</si>
  <si>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</si>
  <si>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</si>
  <si>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</si>
  <si>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</si>
  <si>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</si>
  <si>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</si>
  <si>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</si>
  <si>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</si>
  <si>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</si>
  <si>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</si>
  <si>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</si>
  <si>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</si>
  <si>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</si>
  <si>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</si>
  <si>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</si>
  <si>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</si>
  <si>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</si>
  <si>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</si>
  <si>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</si>
  <si>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</si>
  <si>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</si>
  <si>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</si>
  <si>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</si>
  <si>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</si>
  <si>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</si>
  <si>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</si>
  <si>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</si>
  <si>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</si>
  <si>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</si>
  <si>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</si>
  <si>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</si>
  <si>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</si>
  <si>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</si>
  <si>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</si>
  <si>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</si>
  <si>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</si>
  <si>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</si>
  <si>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</si>
  <si>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</si>
  <si>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</si>
  <si>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</si>
  <si>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</si>
  <si>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</si>
  <si>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</si>
  <si>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</si>
  <si>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</si>
  <si>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</si>
  <si>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</si>
  <si>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</si>
  <si>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</si>
  <si>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</si>
  <si>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</si>
  <si>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</si>
  <si>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</si>
  <si>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</si>
  <si>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</si>
  <si>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</si>
  <si>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</si>
  <si>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</si>
  <si>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</si>
  <si>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</si>
  <si>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</si>
  <si>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</si>
  <si>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</si>
  <si>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</si>
  <si>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</si>
  <si>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</si>
  <si>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</si>
  <si>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</si>
  <si>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</si>
  <si>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</si>
  <si>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</si>
  <si>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</si>
  <si>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</si>
  <si>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</si>
  <si>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</si>
  <si>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</si>
  <si>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</si>
  <si>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</si>
  <si>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</si>
  <si>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</si>
  <si>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</si>
  <si>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</si>
  <si>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</si>
  <si>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</si>
  <si>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</si>
  <si>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</si>
  <si>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</si>
  <si>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</si>
  <si>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</si>
  <si>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</si>
  <si>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</si>
  <si>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</si>
  <si>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</si>
  <si>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</si>
  <si>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</si>
  <si>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</si>
  <si>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</si>
  <si>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</si>
  <si>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</si>
  <si>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</si>
  <si>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</si>
  <si>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</si>
  <si>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</si>
  <si>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</si>
  <si>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</si>
  <si>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</si>
  <si>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</si>
  <si>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</si>
  <si>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</si>
  <si>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</si>
  <si>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</si>
  <si>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</si>
  <si>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</si>
  <si>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</si>
  <si>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</si>
  <si>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</si>
  <si>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</si>
  <si>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</si>
  <si>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</si>
  <si>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</si>
  <si>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</si>
  <si>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</si>
  <si>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</si>
  <si>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</si>
  <si>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</si>
  <si>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</si>
  <si>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</si>
  <si>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</si>
  <si>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</si>
  <si>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</si>
  <si>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</si>
  <si>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</si>
  <si>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</si>
  <si>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</si>
  <si>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</si>
  <si>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</si>
  <si>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</si>
  <si>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</si>
  <si>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</si>
  <si>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</si>
  <si>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</si>
  <si>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</si>
  <si>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</si>
  <si>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</si>
  <si>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</si>
  <si>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</si>
  <si>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</si>
  <si>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</si>
  <si>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</si>
  <si>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</si>
  <si>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</si>
  <si>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</si>
  <si>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</si>
  <si>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</si>
  <si>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</si>
  <si>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</si>
  <si>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</si>
  <si>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</si>
  <si>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</si>
  <si>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</si>
  <si>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</si>
  <si>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</si>
  <si>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</si>
  <si>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</si>
  <si>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</si>
  <si>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</si>
  <si>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</si>
  <si>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</si>
  <si>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</si>
  <si>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</si>
  <si>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</si>
  <si>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</si>
  <si>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</si>
  <si>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</si>
  <si>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</si>
  <si>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</si>
  <si>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</si>
  <si>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</si>
  <si>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</si>
  <si>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</si>
  <si>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</si>
  <si>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</si>
  <si>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</si>
  <si>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</si>
  <si>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</si>
  <si>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</si>
  <si>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</si>
  <si>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</si>
  <si>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</si>
  <si>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</si>
  <si>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</si>
  <si>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</si>
  <si>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</si>
  <si>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</si>
  <si>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</si>
  <si>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</si>
  <si>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</si>
  <si>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</si>
  <si>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</si>
  <si>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</si>
  <si>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</si>
  <si>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</si>
  <si>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</si>
  <si>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</si>
  <si>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</si>
  <si>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</si>
  <si>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</si>
  <si>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</si>
  <si>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</si>
  <si>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</si>
  <si>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</si>
  <si>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</si>
  <si>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</si>
  <si>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</si>
  <si>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</si>
  <si>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</si>
  <si>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</si>
  <si>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</si>
  <si>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</si>
  <si>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</si>
  <si>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</si>
  <si>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</si>
  <si>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</si>
  <si>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</si>
  <si>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</si>
  <si>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</si>
  <si>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</si>
  <si>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</si>
  <si>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</si>
  <si>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</si>
  <si>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</si>
  <si>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</si>
  <si>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</si>
  <si>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</si>
  <si>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</si>
  <si>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</si>
  <si>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</si>
  <si>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</si>
  <si>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</si>
  <si>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</si>
  <si>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</si>
  <si>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</si>
  <si>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</si>
  <si>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</si>
  <si>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</si>
  <si>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</si>
  <si>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</si>
  <si>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</si>
  <si>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</si>
  <si>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</si>
  <si>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</si>
  <si>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</si>
  <si>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</si>
  <si>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</si>
  <si>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</si>
  <si>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</si>
  <si>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</si>
  <si>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</si>
  <si>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</si>
  <si>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</si>
  <si>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</si>
  <si>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</si>
  <si>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</si>
  <si>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</si>
  <si>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</si>
  <si>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</si>
  <si>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</si>
  <si>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</si>
  <si>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</si>
  <si>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</si>
  <si>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</si>
  <si>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</si>
  <si>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</si>
  <si>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</si>
  <si>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</si>
  <si>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</si>
  <si>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</si>
  <si>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</si>
  <si>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</si>
  <si>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</si>
  <si>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</si>
  <si>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</si>
  <si>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</si>
  <si>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</si>
  <si>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</si>
  <si>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</si>
  <si>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</si>
  <si>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</si>
  <si>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</si>
  <si>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</si>
  <si>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</si>
  <si>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</si>
  <si>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</si>
  <si>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</si>
  <si>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</si>
  <si>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</si>
  <si>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</si>
  <si>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</si>
  <si>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</si>
  <si>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</si>
  <si>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</si>
  <si>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</si>
  <si>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</si>
  <si>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</si>
  <si>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</si>
  <si>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</si>
  <si>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</si>
  <si>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</si>
  <si>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</si>
  <si>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</si>
  <si>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</si>
  <si>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</si>
  <si>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</si>
  <si>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</si>
  <si>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</si>
  <si>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</si>
  <si>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</si>
  <si>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</si>
  <si>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</si>
  <si>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</si>
  <si>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</si>
  <si>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</si>
  <si>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</si>
  <si>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</si>
  <si>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</si>
  <si>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</si>
  <si>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</si>
  <si>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</si>
  <si>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</si>
  <si>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</si>
  <si>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</si>
  <si>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</si>
  <si>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</si>
  <si>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</si>
  <si>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</si>
  <si>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</si>
  <si>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</si>
  <si>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</si>
  <si>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</si>
  <si>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</si>
  <si>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</si>
  <si>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</si>
  <si>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</si>
  <si>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</si>
  <si>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</si>
  <si>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</si>
  <si>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</si>
  <si>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</si>
  <si>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</si>
  <si>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</si>
  <si>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</si>
  <si>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</si>
  <si>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</si>
  <si>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</si>
  <si>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</si>
  <si>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</si>
  <si>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</si>
  <si>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</si>
  <si>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</si>
  <si>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</si>
  <si>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</si>
  <si>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</si>
  <si>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</si>
  <si>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</si>
  <si>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</si>
  <si>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</si>
  <si>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</si>
  <si>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</si>
  <si>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</si>
  <si>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</si>
  <si>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</si>
  <si>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</si>
  <si>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</si>
  <si>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</si>
  <si>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</si>
  <si>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</si>
  <si>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</si>
  <si>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</si>
  <si>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</si>
  <si>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</si>
  <si>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</si>
  <si>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</si>
  <si>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</si>
  <si>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</si>
  <si>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</si>
  <si>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</si>
  <si>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</si>
  <si>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</si>
  <si>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</si>
  <si>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</si>
  <si>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</si>
  <si>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</si>
  <si>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</si>
  <si>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</si>
  <si>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</si>
  <si>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</si>
  <si>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</si>
  <si>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</si>
  <si>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</si>
  <si>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</si>
  <si>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</si>
  <si>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</si>
  <si>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</si>
  <si>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</si>
  <si>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</si>
  <si>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</si>
  <si>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</si>
  <si>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</si>
  <si>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</si>
  <si>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</si>
  <si>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</si>
  <si>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</si>
  <si>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</si>
  <si>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</si>
  <si>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</si>
  <si>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</si>
  <si>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</si>
  <si>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</si>
  <si>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</si>
  <si>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</si>
  <si>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</si>
  <si>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</si>
  <si>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</si>
  <si>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</si>
  <si>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</si>
  <si>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</si>
  <si>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</si>
  <si>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</si>
  <si>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</si>
  <si>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</si>
  <si>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</si>
  <si>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</si>
  <si>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</si>
  <si>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</si>
  <si>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</si>
  <si>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</si>
  <si>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</si>
  <si>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</si>
  <si>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</si>
  <si>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</si>
  <si>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</si>
  <si>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</si>
  <si>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</si>
  <si>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</si>
  <si>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</si>
  <si>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</si>
  <si>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</si>
  <si>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</si>
  <si>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</si>
  <si>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</si>
  <si>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</si>
  <si>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</si>
  <si>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</si>
  <si>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</si>
  <si>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</si>
  <si>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</si>
  <si>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</si>
  <si>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</si>
  <si>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</si>
  <si>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</si>
  <si>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</si>
  <si>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</si>
  <si>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</si>
  <si>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</si>
  <si>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</si>
  <si>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</si>
  <si>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</si>
  <si>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</si>
  <si>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</si>
  <si>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</si>
  <si>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</si>
  <si>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</si>
  <si>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</si>
  <si>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</si>
  <si>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</si>
  <si>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</si>
  <si>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</si>
  <si>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</si>
  <si>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</si>
  <si>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</si>
  <si>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</si>
  <si>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</si>
  <si>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</si>
  <si>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</si>
  <si>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</si>
  <si>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</si>
  <si>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</si>
  <si>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</si>
  <si>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</si>
  <si>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</si>
  <si>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</si>
  <si>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</si>
  <si>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</si>
  <si>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</si>
  <si>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</si>
  <si>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</si>
  <si>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</si>
  <si>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</si>
  <si>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</si>
  <si>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</si>
  <si>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</si>
  <si>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</si>
  <si>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</si>
  <si>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</si>
  <si>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</si>
  <si>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</si>
  <si>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</si>
  <si>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</si>
  <si>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</si>
  <si>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</si>
  <si>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</si>
  <si>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</si>
  <si>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</si>
  <si>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</si>
  <si>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</si>
  <si>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</si>
  <si>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</si>
  <si>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</si>
  <si>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</si>
  <si>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</si>
  <si>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</si>
  <si>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</si>
  <si>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</si>
  <si>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</si>
  <si>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</si>
  <si>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</si>
  <si>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</si>
  <si>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</si>
  <si>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</si>
  <si>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</si>
  <si>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</si>
  <si>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</si>
  <si>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</si>
  <si>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</si>
  <si>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</si>
  <si>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</si>
  <si>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</si>
  <si>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</si>
  <si>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</si>
  <si>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</si>
  <si>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</si>
  <si>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</si>
  <si>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</si>
  <si>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</si>
  <si>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</si>
  <si>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</si>
  <si>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</si>
  <si>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</si>
  <si>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</si>
  <si>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</si>
  <si>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</si>
  <si>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</si>
  <si>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</si>
  <si>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</si>
  <si>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</si>
  <si>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</si>
  <si>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</si>
  <si>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</si>
  <si>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</si>
  <si>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</si>
  <si>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</si>
  <si>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</si>
  <si>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</si>
  <si>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</si>
  <si>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</si>
  <si>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</si>
  <si>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</si>
  <si>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</si>
  <si>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</si>
  <si>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</si>
  <si>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</si>
  <si>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</si>
  <si>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</si>
  <si>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</si>
  <si>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</si>
  <si>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</si>
  <si>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</si>
  <si>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</si>
  <si>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</si>
  <si>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</si>
  <si>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</si>
  <si>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</si>
  <si>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</si>
  <si>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</si>
  <si>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</si>
  <si>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</si>
  <si>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</si>
  <si>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</si>
  <si>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</si>
  <si>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</si>
  <si>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</si>
  <si>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</si>
  <si>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</si>
  <si>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</si>
  <si>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</si>
  <si>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</si>
  <si>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</si>
  <si>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</si>
  <si>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</si>
  <si>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</si>
  <si>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</si>
  <si>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</si>
  <si>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</si>
  <si>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</si>
  <si>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</si>
  <si>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</si>
  <si>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</si>
  <si>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</si>
  <si>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</si>
  <si>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</si>
  <si>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</si>
  <si>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</si>
  <si>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</si>
  <si>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</si>
  <si>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</si>
  <si>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</si>
  <si>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</si>
  <si>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</si>
  <si>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</si>
  <si>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</si>
  <si>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</si>
  <si>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</si>
  <si>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</si>
  <si>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</si>
  <si>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</si>
  <si>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</si>
  <si>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</si>
  <si>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</si>
  <si>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</si>
  <si>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</si>
  <si>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</si>
  <si>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</si>
  <si>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</si>
  <si>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</si>
  <si>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</si>
  <si>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</si>
  <si>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</si>
  <si>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</si>
  <si>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</si>
  <si>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</si>
  <si>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</si>
  <si>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</si>
  <si>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</si>
  <si>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</si>
  <si>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</si>
  <si>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</si>
  <si>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</si>
  <si>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</si>
  <si>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</si>
  <si>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</si>
  <si>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</si>
  <si>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</si>
  <si>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</si>
  <si>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</si>
  <si>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</si>
  <si>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</si>
  <si>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</si>
  <si>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</si>
  <si>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</si>
  <si>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</si>
  <si>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</si>
  <si>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</si>
  <si>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</si>
  <si>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</si>
  <si>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</si>
  <si>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</si>
  <si>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</si>
  <si>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</si>
  <si>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</si>
  <si>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</si>
  <si>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</si>
  <si>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</si>
  <si>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</si>
  <si>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</si>
  <si>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</si>
  <si>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</si>
  <si>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</si>
  <si>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</si>
  <si>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</si>
  <si>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</si>
  <si>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</si>
  <si>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</si>
  <si>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</si>
  <si>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</si>
  <si>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</si>
  <si>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</si>
  <si>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</si>
  <si>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</si>
  <si>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</si>
  <si>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</si>
  <si>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</si>
  <si>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</si>
  <si>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</si>
  <si>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</si>
  <si>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</si>
  <si>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</si>
  <si>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</si>
  <si>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</si>
  <si>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</si>
  <si>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</si>
  <si>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</si>
  <si>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</si>
  <si>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</si>
  <si>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</si>
  <si>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</si>
  <si>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</si>
  <si>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</si>
  <si>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</si>
  <si>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</si>
  <si>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</si>
  <si>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</si>
  <si>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</si>
  <si>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</si>
  <si>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</si>
  <si>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</si>
  <si>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</si>
  <si>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</si>
  <si>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</si>
  <si>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</si>
  <si>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</si>
  <si>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</si>
  <si>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</si>
  <si>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</si>
  <si>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</si>
  <si>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</si>
  <si>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</si>
  <si>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</si>
  <si>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</si>
  <si>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</si>
  <si>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</si>
  <si>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</si>
  <si>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</si>
  <si>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</si>
  <si>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</si>
  <si>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</si>
  <si>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</si>
  <si>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</si>
  <si>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</si>
  <si>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</si>
  <si>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</si>
  <si>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</si>
  <si>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</si>
  <si>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</si>
  <si>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</si>
  <si>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</si>
  <si>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</si>
  <si>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</si>
  <si>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</si>
  <si>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</si>
  <si>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</si>
  <si>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</si>
  <si>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</si>
  <si>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</si>
  <si>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</si>
  <si>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</si>
  <si>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</si>
  <si>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</si>
  <si>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</si>
  <si>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</si>
  <si>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</si>
  <si>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</si>
  <si>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</si>
  <si>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</si>
  <si>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</si>
  <si>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</si>
  <si>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</si>
  <si>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</si>
  <si>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</si>
  <si>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</si>
  <si>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</si>
  <si>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</si>
  <si>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</si>
  <si>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</si>
  <si>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</si>
  <si>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</si>
  <si>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</si>
  <si>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</si>
  <si>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</si>
  <si>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</si>
  <si>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</si>
  <si>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</si>
  <si>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</si>
  <si>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</si>
  <si>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</si>
  <si>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</si>
  <si>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</si>
  <si>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</si>
  <si>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</si>
  <si>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</si>
  <si>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</si>
  <si>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</si>
  <si>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</si>
  <si>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</si>
  <si>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</si>
  <si>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</si>
  <si>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</si>
  <si>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</si>
  <si>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</si>
  <si>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</si>
  <si>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</si>
  <si>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</si>
  <si>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</si>
  <si>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</si>
  <si>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</si>
  <si>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</si>
  <si>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</si>
  <si>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</si>
  <si>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</si>
  <si>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</si>
  <si>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</si>
  <si>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</si>
  <si>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</si>
  <si>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</si>
  <si>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</si>
  <si>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</si>
  <si>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</si>
  <si>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</si>
  <si>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</si>
  <si>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</si>
  <si>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</si>
  <si>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</si>
  <si>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</si>
  <si>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</si>
  <si>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</si>
  <si>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</si>
  <si>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</si>
  <si>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</si>
  <si>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</si>
  <si>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</si>
  <si>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</si>
  <si>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</si>
  <si>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</si>
  <si>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</si>
  <si>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</si>
  <si>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</si>
  <si>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</si>
  <si>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</si>
  <si>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</si>
  <si>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</si>
  <si>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</si>
  <si>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</si>
  <si>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</si>
  <si>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</si>
  <si>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</si>
  <si>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</si>
  <si>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</si>
  <si>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</si>
  <si>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</si>
  <si>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</si>
  <si>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</si>
  <si>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</si>
  <si>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</si>
  <si>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</si>
  <si>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</si>
  <si>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</si>
  <si>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</si>
  <si>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</si>
  <si>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</si>
  <si>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</si>
  <si>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</si>
  <si>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</si>
  <si>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</si>
  <si>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</si>
  <si>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</si>
  <si>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</si>
  <si>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</si>
  <si>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</si>
  <si>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</si>
  <si>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</si>
  <si>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</si>
  <si>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</si>
  <si>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</si>
  <si>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</si>
  <si>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</si>
  <si>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</si>
  <si>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</si>
  <si>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</si>
  <si>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</si>
  <si>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</si>
  <si>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</si>
  <si>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</si>
  <si>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</si>
  <si>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</si>
  <si>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</si>
  <si>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</si>
  <si>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</si>
  <si>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</si>
  <si>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</si>
  <si>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</si>
  <si>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</si>
  <si>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</si>
  <si>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</si>
  <si>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</si>
  <si>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</si>
  <si>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</si>
  <si>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</si>
  <si>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</si>
  <si>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</si>
  <si>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</si>
  <si>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</si>
  <si>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</si>
  <si>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</si>
  <si>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</si>
  <si>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</si>
  <si>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</si>
  <si>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</si>
  <si>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</si>
  <si>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</si>
  <si>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</si>
  <si>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</si>
  <si>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</si>
  <si>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</si>
  <si>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</si>
  <si>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</si>
  <si>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</si>
  <si>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</si>
  <si>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</si>
  <si>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</si>
  <si>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</si>
  <si>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</si>
  <si>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</si>
  <si>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</si>
  <si>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</si>
  <si>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</si>
  <si>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</si>
  <si>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</si>
  <si>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</si>
  <si>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</si>
  <si>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</si>
  <si>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</si>
  <si>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</si>
  <si>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</si>
  <si>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</si>
  <si>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</si>
  <si>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</si>
  <si>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</si>
  <si>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</si>
  <si>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</si>
  <si>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</si>
  <si>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</si>
  <si>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</si>
  <si>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</si>
  <si>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</si>
  <si>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</si>
  <si>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</si>
  <si>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</si>
  <si>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</si>
  <si>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</si>
  <si>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</si>
  <si>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</si>
  <si>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</si>
  <si>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</si>
  <si>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</si>
  <si>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</si>
  <si>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</si>
  <si>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</si>
  <si>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</si>
  <si>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</si>
  <si>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</si>
  <si>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</si>
  <si>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</si>
  <si>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</si>
  <si>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</si>
  <si>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</si>
  <si>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</si>
  <si>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</si>
  <si>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</si>
  <si>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</si>
  <si>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</si>
  <si>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</si>
  <si>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</si>
  <si>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</si>
  <si>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</si>
  <si>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</si>
  <si>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</si>
  <si>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</si>
  <si>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</si>
  <si>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</si>
  <si>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</si>
  <si>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</si>
  <si>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</si>
  <si>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</si>
  <si>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</si>
  <si>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</si>
  <si>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</si>
  <si>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</si>
  <si>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</si>
  <si>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</si>
  <si>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</si>
  <si>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</si>
  <si>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</si>
  <si>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</si>
  <si>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</si>
  <si>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</si>
  <si>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</si>
  <si>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</si>
  <si>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</si>
  <si>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</si>
  <si>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</si>
  <si>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</si>
  <si>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</si>
  <si>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</si>
  <si>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</si>
  <si>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</si>
  <si>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</si>
  <si>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</si>
  <si>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</si>
  <si>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</si>
  <si>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</si>
  <si>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</si>
  <si>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</si>
  <si>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</si>
  <si>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</si>
  <si>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</si>
  <si>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</si>
  <si>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</si>
  <si>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</si>
  <si>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</si>
  <si>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</si>
  <si>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</si>
  <si>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</si>
  <si>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</si>
  <si>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</si>
  <si>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</si>
  <si>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</si>
  <si>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</si>
  <si>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</si>
  <si>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</si>
  <si>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</si>
  <si>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</si>
  <si>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</si>
  <si>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</si>
  <si>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</si>
  <si>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</si>
  <si>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</si>
  <si>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</si>
  <si>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</si>
  <si>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</si>
  <si>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</si>
  <si>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</si>
  <si>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</si>
  <si>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</si>
  <si>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</si>
  <si>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</si>
  <si>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</si>
  <si>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</si>
  <si>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</si>
  <si>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</si>
  <si>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</si>
  <si>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</si>
  <si>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</si>
  <si>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</si>
  <si>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</si>
  <si>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</si>
  <si>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</si>
  <si>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</si>
  <si>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</si>
  <si>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</si>
  <si>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</si>
  <si>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</si>
  <si>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</si>
  <si>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</si>
  <si>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</si>
  <si>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</si>
  <si>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</si>
  <si>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</si>
  <si>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</si>
  <si>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</si>
  <si>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</si>
  <si>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</si>
  <si>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</si>
  <si>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</si>
  <si>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</si>
  <si>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</si>
  <si>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</si>
  <si>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</si>
  <si>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</si>
  <si>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</si>
  <si>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</si>
  <si>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</si>
  <si>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</si>
  <si>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</si>
  <si>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</si>
  <si>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</si>
  <si>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</si>
  <si>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</si>
  <si>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</si>
  <si>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</si>
  <si>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</si>
  <si>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</si>
  <si>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</si>
  <si>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</si>
  <si>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</si>
  <si>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</si>
  <si>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</si>
  <si>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</si>
  <si>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</si>
  <si>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</si>
  <si>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</si>
  <si>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</si>
  <si>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</si>
  <si>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</si>
  <si>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</si>
  <si>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</si>
  <si>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</si>
  <si>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</si>
  <si>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</si>
  <si>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</si>
  <si>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</si>
  <si>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</si>
  <si>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</si>
  <si>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</si>
  <si>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</si>
  <si>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</si>
  <si>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</si>
  <si>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</si>
  <si>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</si>
  <si>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</si>
  <si>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</si>
  <si>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</si>
  <si>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</si>
  <si>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</si>
  <si>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</si>
  <si>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</si>
  <si>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</si>
  <si>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</si>
  <si>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</si>
  <si>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</si>
  <si>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</si>
  <si>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</si>
  <si>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</si>
  <si>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</si>
  <si>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</si>
  <si>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</si>
  <si>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</si>
  <si>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</si>
  <si>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</si>
  <si>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</si>
  <si>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</si>
  <si>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</si>
  <si>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</si>
  <si>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</si>
  <si>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</si>
  <si>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</si>
  <si>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</si>
  <si>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</si>
  <si>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</si>
  <si>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</si>
  <si>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</si>
  <si>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</si>
  <si>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</si>
  <si>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</si>
  <si>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</si>
  <si>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</si>
  <si>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</si>
  <si>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</si>
  <si>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</si>
  <si>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</si>
  <si>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</si>
  <si>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</si>
  <si>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</si>
  <si>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</si>
  <si>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</si>
  <si>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</si>
  <si>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</si>
  <si>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</si>
  <si>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</si>
  <si>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</si>
  <si>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</si>
  <si>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</si>
  <si>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</si>
  <si>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</si>
  <si>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</si>
  <si>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</si>
  <si>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</si>
  <si>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</si>
  <si>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</si>
  <si>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</si>
  <si>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</si>
  <si>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</si>
  <si>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</si>
  <si>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</si>
  <si>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</si>
  <si>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</si>
  <si>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</si>
  <si>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</si>
  <si>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</si>
  <si>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</si>
  <si>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</si>
  <si>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</si>
  <si>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</si>
  <si>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</si>
  <si>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</si>
  <si>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</si>
  <si>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</si>
  <si>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</si>
  <si>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</si>
  <si>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</si>
  <si>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</si>
  <si>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</si>
  <si>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</si>
  <si>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</si>
  <si>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</si>
  <si>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</si>
  <si>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</si>
  <si>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</si>
  <si>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</si>
  <si>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</si>
  <si>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</si>
  <si>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</si>
  <si>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</si>
  <si>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</si>
  <si>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</si>
  <si>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</si>
  <si>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</si>
  <si>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</si>
  <si>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</si>
  <si>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</si>
  <si>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</si>
  <si>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</si>
  <si>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</si>
  <si>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</si>
  <si>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</si>
  <si>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</si>
  <si>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</si>
  <si>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</si>
  <si>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</si>
  <si>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</si>
  <si>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</si>
  <si>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</si>
  <si>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</si>
  <si>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</si>
  <si>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</si>
  <si>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</si>
  <si>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</si>
  <si>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</si>
  <si>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</si>
  <si>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</si>
  <si>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</si>
  <si>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</si>
  <si>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</si>
  <si>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</si>
  <si>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</si>
  <si>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</si>
  <si>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</si>
  <si>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</si>
  <si>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</si>
  <si>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</si>
  <si>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</si>
  <si>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</si>
  <si>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</si>
  <si>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</si>
  <si>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</si>
  <si>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</si>
  <si>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</si>
  <si>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</si>
  <si>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</si>
  <si>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</si>
  <si>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</si>
  <si>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</si>
  <si>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</si>
  <si>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</si>
  <si>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</si>
  <si>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</si>
  <si>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</si>
  <si>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</si>
  <si>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</si>
  <si>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</si>
  <si>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</si>
  <si>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</si>
  <si>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</si>
  <si>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</si>
  <si>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</si>
  <si>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</si>
  <si>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</si>
  <si>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</si>
  <si>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</si>
  <si>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</si>
  <si>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</si>
  <si>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</si>
  <si>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</si>
  <si>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</si>
  <si>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</si>
  <si>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</si>
  <si>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</si>
  <si>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</si>
  <si>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</si>
  <si>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</si>
  <si>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</si>
  <si>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</si>
  <si>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</si>
  <si>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</si>
  <si>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</si>
  <si>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</si>
  <si>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</si>
  <si>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</si>
  <si>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</si>
  <si>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</si>
  <si>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</si>
  <si>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</si>
  <si>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</si>
  <si>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</si>
  <si>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</si>
  <si>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</si>
  <si>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</si>
  <si>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</si>
  <si>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</si>
  <si>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</si>
  <si>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</si>
  <si>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</si>
  <si>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</si>
  <si>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</si>
  <si>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</si>
  <si>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</si>
  <si>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</si>
  <si>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</si>
  <si>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</si>
  <si>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</si>
  <si>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</si>
  <si>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</si>
  <si>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</si>
  <si>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</si>
  <si>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</si>
  <si>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</si>
  <si>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</si>
  <si>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</si>
  <si>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</si>
  <si>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</si>
  <si>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</si>
  <si>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</si>
  <si>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</si>
  <si>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</si>
  <si>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</si>
  <si>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</si>
  <si>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</si>
  <si>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</si>
  <si>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</si>
  <si>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</si>
  <si>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</si>
  <si>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</si>
  <si>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</si>
  <si>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</si>
  <si>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</si>
  <si>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</si>
  <si>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</si>
  <si>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</si>
  <si>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</si>
  <si>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</si>
  <si>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</si>
  <si>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</si>
  <si>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</si>
  <si>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</si>
  <si>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</si>
  <si>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</si>
  <si>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</si>
  <si>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</si>
  <si>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</si>
  <si>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</si>
  <si>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</si>
  <si>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</si>
  <si>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</si>
  <si>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</si>
  <si>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</si>
  <si>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</si>
  <si>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</si>
  <si>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</si>
  <si>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</si>
  <si>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</si>
  <si>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</si>
  <si>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</si>
  <si>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</si>
  <si>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</si>
  <si>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</si>
  <si>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</si>
  <si>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</si>
  <si>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</si>
  <si>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</si>
  <si>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</si>
  <si>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</si>
  <si>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</si>
  <si>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</si>
  <si>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</si>
  <si>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</si>
  <si>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</si>
  <si>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</si>
  <si>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</si>
  <si>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</si>
  <si>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</si>
  <si>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</si>
  <si>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</si>
  <si>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</si>
  <si>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</si>
  <si>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</si>
  <si>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</si>
  <si>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</si>
  <si>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</si>
  <si>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</si>
  <si>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</si>
  <si>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</si>
  <si>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</si>
  <si>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</si>
  <si>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</si>
  <si>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</si>
  <si>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</si>
  <si>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</si>
  <si>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</si>
  <si>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</si>
  <si>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</si>
  <si>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</si>
  <si>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</si>
  <si>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</si>
  <si>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</si>
  <si>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</si>
  <si>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</si>
  <si>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</si>
  <si>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</si>
  <si>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</si>
  <si>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</si>
  <si>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</si>
  <si>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</si>
  <si>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</si>
  <si>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</si>
  <si>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</si>
  <si>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</si>
  <si>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</si>
  <si>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</si>
  <si>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</si>
  <si>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</si>
  <si>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</si>
  <si>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</si>
  <si>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</si>
  <si>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</si>
  <si>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</si>
  <si>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</si>
  <si>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</si>
  <si>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</si>
  <si>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</si>
  <si>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</si>
  <si>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</si>
  <si>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</si>
  <si>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</si>
  <si>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</si>
  <si>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</si>
  <si>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</si>
  <si>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</si>
  <si>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</si>
  <si>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</si>
  <si>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</si>
  <si>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</si>
  <si>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</si>
  <si>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</si>
  <si>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</si>
  <si>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</si>
  <si>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</si>
  <si>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</si>
  <si>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</si>
  <si>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</si>
  <si>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</si>
  <si>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</si>
  <si>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</si>
  <si>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</si>
  <si>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</si>
  <si>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</si>
  <si>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</si>
  <si>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</si>
  <si>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</si>
  <si>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</si>
  <si>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</si>
  <si>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</si>
  <si>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</si>
  <si>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</si>
  <si>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</si>
  <si>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</si>
  <si>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</si>
  <si>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</si>
  <si>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</si>
  <si>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</si>
  <si>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</si>
  <si>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</si>
  <si>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</si>
  <si>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</si>
  <si>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</si>
  <si>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</si>
  <si>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</si>
  <si>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</si>
  <si>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</si>
  <si>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</si>
  <si>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</si>
  <si>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</si>
  <si>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</si>
  <si>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</si>
  <si>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</si>
  <si>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</si>
  <si>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</si>
  <si>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</si>
  <si>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</si>
  <si>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</si>
  <si>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</si>
  <si>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</si>
  <si>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</si>
  <si>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</si>
  <si>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</si>
  <si>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</si>
  <si>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</si>
  <si>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</si>
  <si>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</si>
  <si>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</si>
  <si>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</si>
  <si>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</si>
  <si>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</si>
  <si>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</si>
  <si>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</si>
  <si>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</si>
  <si>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</si>
  <si>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</si>
  <si>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</si>
  <si>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</si>
  <si>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</si>
  <si>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</si>
  <si>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</si>
  <si>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</si>
  <si>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</si>
  <si>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</si>
  <si>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</si>
  <si>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</si>
  <si>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</si>
  <si>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</si>
  <si>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</si>
  <si>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</si>
  <si>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</si>
  <si>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</si>
  <si>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</si>
  <si>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</si>
  <si>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</si>
  <si>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</si>
  <si>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</si>
  <si>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</si>
  <si>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</si>
  <si>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</si>
  <si>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</si>
  <si>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</si>
  <si>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</si>
  <si>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</si>
  <si>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</si>
  <si>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</si>
  <si>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</si>
  <si>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</si>
  <si>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</si>
  <si>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</si>
  <si>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</si>
  <si>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</si>
  <si>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</si>
  <si>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</si>
  <si>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</si>
  <si>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</si>
  <si>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</si>
  <si>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</si>
  <si>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</si>
  <si>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</si>
  <si>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</si>
  <si>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</si>
  <si>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</si>
  <si>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</si>
  <si>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</si>
  <si>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</si>
  <si>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</si>
  <si>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</si>
  <si>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</si>
  <si>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</si>
  <si>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</si>
  <si>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</si>
  <si>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</si>
  <si>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</si>
  <si>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</si>
  <si>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</si>
  <si>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</si>
  <si>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</si>
  <si>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</si>
  <si>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</si>
  <si>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</si>
  <si>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</si>
  <si>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</si>
  <si>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</si>
  <si>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</si>
  <si>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</si>
  <si>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</si>
  <si>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</si>
  <si>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</si>
  <si>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</si>
  <si>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</si>
  <si>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</si>
  <si>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</si>
  <si>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</si>
  <si>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</si>
  <si>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</si>
  <si>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</si>
  <si>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</si>
  <si>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</si>
  <si>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</si>
  <si>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</si>
  <si>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</si>
  <si>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</si>
  <si>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</si>
  <si>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</si>
  <si>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</si>
  <si>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</si>
  <si>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</si>
  <si>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</si>
  <si>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</si>
  <si>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</si>
  <si>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</si>
  <si>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</si>
  <si>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</si>
  <si>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</si>
  <si>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</si>
  <si>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</si>
  <si>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</si>
  <si>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</si>
  <si>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</si>
  <si>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</si>
  <si>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</si>
  <si>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</si>
  <si>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</si>
  <si>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</si>
  <si>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</si>
  <si>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</si>
  <si>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</si>
  <si>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</si>
  <si>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</si>
  <si>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</si>
  <si>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</si>
  <si>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</si>
  <si>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</si>
  <si>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</si>
  <si>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</si>
  <si>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</si>
  <si>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</si>
  <si>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</si>
  <si>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</si>
  <si>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</si>
  <si>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</si>
  <si>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</si>
  <si>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</si>
  <si>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</si>
  <si>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</si>
  <si>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</si>
  <si>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</si>
  <si>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</si>
  <si>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</si>
  <si>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</si>
  <si>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</si>
  <si>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</si>
  <si>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</si>
  <si>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</si>
  <si>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</si>
  <si>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</si>
  <si>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</si>
  <si>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</si>
  <si>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</si>
  <si>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</si>
  <si>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</si>
  <si>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</si>
  <si>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</si>
  <si>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</si>
  <si>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</si>
  <si>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</si>
  <si>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</si>
  <si>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</si>
  <si>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</si>
  <si>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</si>
  <si>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</si>
  <si>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</si>
  <si>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</si>
  <si>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</si>
  <si>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</si>
  <si>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</si>
  <si>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</si>
  <si>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</si>
  <si>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</si>
  <si>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</si>
  <si>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</si>
  <si>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</si>
  <si>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</si>
  <si>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</si>
  <si>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</si>
  <si>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</si>
  <si>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</si>
  <si>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</si>
  <si>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</si>
  <si>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</si>
  <si>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</si>
  <si>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</si>
  <si>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</si>
  <si>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</si>
  <si>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</si>
  <si>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</si>
  <si>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</si>
  <si>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</si>
  <si>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</si>
  <si>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</si>
  <si>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</si>
  <si>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</si>
  <si>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</si>
  <si>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</si>
  <si>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</si>
  <si>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</si>
  <si>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</si>
  <si>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</si>
  <si>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</si>
  <si>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</si>
  <si>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</si>
  <si>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</si>
  <si>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</si>
  <si>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</si>
  <si>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</si>
  <si>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</si>
  <si>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</si>
  <si>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</si>
  <si>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</si>
  <si>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</si>
  <si>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</si>
  <si>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</si>
  <si>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</si>
  <si>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</si>
  <si>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</si>
  <si>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</si>
  <si>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</si>
  <si>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</si>
  <si>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</si>
  <si>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</si>
  <si>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</si>
  <si>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</si>
  <si>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</si>
  <si>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</si>
  <si>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</si>
  <si>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</si>
  <si>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</si>
  <si>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</si>
  <si>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</si>
  <si>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</si>
  <si>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</si>
  <si>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</si>
  <si>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</si>
  <si>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</si>
  <si>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</si>
  <si>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</si>
  <si>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</si>
  <si>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</si>
  <si>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</si>
  <si>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</si>
  <si>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</si>
  <si>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</si>
  <si>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</si>
  <si>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</si>
  <si>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</si>
  <si>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</si>
  <si>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</si>
  <si>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</si>
  <si>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</si>
  <si>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</si>
  <si>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</si>
  <si>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</si>
  <si>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</si>
  <si>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</si>
  <si>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</si>
  <si>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</si>
  <si>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</si>
  <si>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</si>
  <si>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</si>
  <si>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</si>
  <si>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</si>
  <si>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</si>
  <si>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</si>
  <si>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</si>
  <si>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</si>
  <si>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</si>
  <si>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</si>
  <si>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</si>
  <si>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</si>
  <si>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</si>
  <si>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</si>
  <si>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</si>
  <si>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</si>
  <si>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</si>
  <si>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</si>
  <si>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</si>
  <si>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</si>
  <si>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</si>
  <si>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</si>
  <si>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</si>
  <si>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</si>
  <si>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</si>
  <si>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</si>
  <si>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</si>
  <si>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</si>
  <si>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</si>
  <si>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</si>
  <si>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</si>
  <si>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</si>
  <si>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</si>
  <si>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</si>
  <si>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</si>
  <si>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</si>
  <si>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</si>
  <si>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</si>
  <si>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</si>
  <si>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</si>
  <si>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</si>
  <si>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</si>
  <si>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</si>
  <si>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</si>
  <si>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</si>
  <si>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</si>
  <si>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</si>
  <si>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</si>
  <si>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</si>
  <si>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</si>
  <si>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</si>
  <si>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</si>
  <si>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</si>
  <si>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</si>
  <si>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</si>
  <si>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</si>
  <si>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</si>
  <si>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</si>
  <si>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</si>
  <si>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</si>
  <si>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</si>
  <si>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</si>
  <si>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</si>
  <si>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</si>
  <si>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</si>
  <si>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</si>
  <si>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</si>
  <si>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</si>
  <si>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</si>
  <si>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</si>
  <si>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</si>
  <si>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</si>
  <si>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</si>
  <si>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</si>
  <si>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</si>
  <si>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</si>
  <si>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</si>
  <si>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</si>
  <si>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</si>
  <si>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</si>
  <si>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</si>
  <si>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</si>
  <si>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</si>
  <si>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</si>
  <si>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</si>
  <si>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</si>
  <si>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</si>
  <si>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</si>
  <si>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</si>
  <si>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</si>
  <si>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</si>
  <si>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</si>
  <si>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</si>
  <si>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</si>
  <si>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</si>
  <si>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</si>
  <si>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</si>
  <si>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</si>
  <si>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</si>
  <si>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</si>
  <si>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</si>
  <si>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</si>
  <si>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</si>
  <si>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</si>
  <si>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</si>
  <si>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</si>
  <si>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</si>
  <si>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</si>
  <si>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</si>
  <si>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</si>
  <si>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</si>
  <si>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</si>
  <si>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</si>
  <si>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</si>
  <si>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</si>
  <si>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</si>
  <si>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</si>
  <si>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</si>
  <si>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</si>
  <si>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</si>
  <si>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</si>
  <si>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</si>
  <si>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</si>
  <si>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</si>
  <si>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</si>
  <si>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</si>
  <si>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</si>
  <si>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</si>
  <si>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</si>
  <si>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</si>
  <si>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</si>
  <si>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</si>
  <si>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</si>
  <si>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</si>
  <si>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</si>
  <si>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</si>
  <si>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</si>
  <si>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</si>
  <si>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</si>
  <si>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</si>
  <si>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</si>
  <si>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</si>
  <si>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</si>
  <si>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</si>
  <si>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</si>
  <si>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</si>
  <si>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</si>
  <si>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</si>
  <si>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</si>
  <si>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</si>
  <si>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</si>
  <si>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</si>
  <si>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</si>
  <si>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</si>
  <si>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</si>
  <si>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</si>
  <si>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</si>
  <si>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</si>
  <si>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</si>
  <si>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</si>
  <si>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</si>
  <si>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</si>
  <si>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</si>
  <si>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</si>
  <si>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</si>
  <si>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</si>
  <si>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</si>
  <si>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</si>
  <si>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</si>
  <si>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</si>
  <si>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</si>
  <si>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</si>
  <si>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</si>
  <si>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</si>
  <si>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</si>
  <si>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</si>
  <si>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</si>
  <si>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</si>
  <si>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</si>
  <si>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</si>
  <si>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</si>
  <si>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</si>
  <si>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</si>
  <si>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</si>
  <si>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</si>
  <si>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</si>
  <si>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</si>
  <si>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</si>
  <si>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</si>
  <si>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</si>
  <si>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</si>
  <si>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</si>
  <si>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</si>
  <si>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</si>
  <si>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</si>
  <si>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</si>
  <si>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</si>
  <si>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</si>
  <si>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</si>
  <si>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</si>
  <si>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</si>
  <si>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</si>
  <si>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</si>
  <si>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</si>
  <si>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</si>
  <si>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</si>
  <si>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</si>
  <si>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</si>
  <si>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</si>
  <si>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</si>
  <si>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</si>
  <si>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</si>
  <si>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</si>
  <si>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</si>
  <si>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</si>
  <si>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</si>
  <si>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</si>
  <si>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</si>
  <si>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</si>
  <si>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</si>
  <si>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</si>
  <si>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</si>
  <si>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</si>
  <si>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</si>
  <si>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</si>
  <si>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</si>
  <si>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</si>
  <si>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</si>
  <si>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</si>
  <si>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</si>
  <si>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</si>
  <si>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</si>
  <si>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</si>
  <si>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</si>
  <si>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</si>
  <si>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</si>
  <si>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</si>
  <si>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</si>
  <si>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</si>
  <si>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</si>
  <si>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</si>
  <si>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</si>
  <si>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</si>
  <si>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</si>
  <si>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</si>
  <si>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</si>
  <si>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</si>
  <si>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</si>
  <si>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</si>
  <si>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</si>
  <si>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</si>
  <si>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</si>
  <si>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</si>
  <si>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</si>
  <si>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</si>
  <si>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</si>
  <si>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</si>
  <si>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</si>
  <si>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</si>
  <si>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</si>
  <si>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</si>
  <si>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</si>
  <si>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</si>
  <si>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</si>
  <si>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</si>
  <si>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</si>
  <si>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</si>
  <si>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</si>
  <si>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</si>
  <si>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</si>
  <si>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</si>
  <si>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</si>
  <si>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</si>
  <si>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</si>
  <si>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</si>
  <si>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</si>
  <si>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</si>
  <si>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</si>
  <si>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</si>
  <si>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</si>
  <si>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</si>
  <si>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</si>
  <si>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</si>
  <si>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</si>
  <si>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</si>
  <si>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</si>
  <si>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</si>
  <si>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</si>
  <si>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</si>
  <si>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</si>
  <si>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</si>
  <si>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</si>
  <si>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</si>
  <si>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</si>
  <si>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</si>
  <si>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</si>
  <si>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</si>
  <si>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</si>
  <si>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</si>
  <si>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</si>
  <si>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</si>
  <si>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</si>
  <si>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</si>
  <si>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</si>
  <si>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</si>
  <si>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</si>
  <si>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</si>
  <si>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</si>
  <si>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</si>
  <si>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</si>
  <si>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</si>
  <si>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</si>
  <si>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</si>
  <si>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</si>
  <si>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</si>
  <si>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</si>
  <si>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</si>
  <si>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</si>
  <si>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</si>
  <si>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</si>
  <si>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</si>
  <si>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</si>
  <si>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</si>
  <si>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</si>
  <si>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</si>
  <si>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</si>
  <si>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</si>
  <si>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</si>
  <si>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</si>
  <si>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</si>
  <si>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</si>
  <si>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</si>
  <si>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</si>
  <si>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</si>
  <si>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</si>
  <si>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</si>
  <si>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</si>
  <si>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</si>
  <si>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</si>
  <si>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</si>
  <si>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</si>
  <si>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</si>
  <si>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</si>
  <si>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</si>
  <si>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</si>
  <si>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</si>
  <si>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</si>
  <si>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</si>
  <si>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</si>
  <si>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</si>
  <si>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</si>
  <si>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</si>
  <si>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</si>
  <si>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</si>
  <si>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</si>
  <si>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</si>
  <si>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</si>
  <si>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</si>
  <si>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</si>
  <si>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</si>
  <si>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</si>
  <si>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</si>
  <si>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</si>
  <si>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</si>
  <si>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</si>
  <si>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</si>
  <si>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</si>
  <si>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</si>
  <si>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</si>
  <si>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</si>
  <si>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</si>
  <si>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</si>
  <si>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</si>
  <si>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</si>
  <si>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</si>
  <si>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</si>
  <si>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</si>
  <si>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</si>
  <si>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</si>
  <si>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</si>
  <si>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</si>
  <si>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</si>
  <si>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</si>
  <si>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</si>
  <si>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</si>
  <si>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</si>
  <si>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</si>
  <si>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</si>
  <si>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</si>
  <si>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</si>
  <si>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</si>
  <si>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</si>
  <si>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</si>
  <si>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</si>
  <si>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</si>
  <si>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</si>
  <si>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</si>
  <si>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</si>
  <si>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</si>
  <si>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</si>
  <si>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</si>
  <si>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</si>
  <si>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</si>
  <si>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</si>
  <si>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</si>
  <si>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</si>
  <si>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</si>
  <si>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</si>
  <si>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</si>
  <si>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</si>
  <si>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</si>
  <si>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</si>
  <si>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</si>
  <si>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</si>
  <si>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</si>
  <si>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</si>
  <si>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</si>
  <si>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</si>
  <si>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</si>
  <si>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</si>
  <si>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</si>
  <si>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</si>
  <si>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</si>
  <si>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</si>
  <si>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</si>
  <si>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</si>
  <si>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</si>
  <si>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</si>
  <si>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</si>
  <si>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</si>
  <si>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</si>
  <si>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</si>
  <si>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</si>
  <si>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</si>
  <si>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</si>
  <si>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</si>
  <si>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</si>
  <si>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</si>
  <si>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</si>
  <si>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</si>
  <si>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</si>
  <si>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</si>
  <si>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</si>
  <si>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</si>
  <si>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</si>
  <si>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</si>
  <si>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</si>
  <si>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</si>
  <si>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</si>
  <si>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</si>
  <si>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</si>
  <si>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</si>
  <si>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</si>
  <si>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</si>
  <si>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</si>
  <si>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</si>
  <si>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</si>
  <si>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</si>
  <si>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</si>
  <si>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</si>
  <si>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</si>
  <si>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</si>
  <si>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</si>
  <si>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</si>
  <si>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</si>
  <si>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</si>
  <si>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</si>
  <si>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</si>
  <si>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</si>
  <si>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</si>
  <si>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</si>
  <si>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</si>
  <si>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</si>
  <si>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</si>
  <si>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</si>
  <si>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</si>
  <si>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</si>
  <si>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</si>
  <si>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</si>
  <si>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</si>
  <si>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</si>
  <si>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</si>
  <si>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</si>
  <si>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</si>
  <si>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</si>
  <si>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</si>
  <si>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</si>
  <si>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</si>
  <si>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</si>
  <si>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</si>
  <si>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</si>
  <si>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</si>
  <si>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</si>
  <si>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</si>
  <si>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</si>
  <si>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</si>
  <si>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</si>
  <si>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</si>
  <si>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</si>
  <si>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</si>
  <si>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</si>
  <si>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</si>
  <si>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</si>
  <si>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</si>
  <si>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</si>
  <si>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</si>
  <si>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</si>
  <si>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</si>
  <si>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</si>
  <si>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</si>
  <si>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</si>
  <si>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</si>
  <si>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</si>
  <si>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</si>
  <si>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</si>
  <si>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</si>
  <si>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</si>
  <si>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</si>
  <si>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</si>
  <si>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</si>
  <si>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</si>
  <si>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</si>
  <si>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</si>
  <si>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</si>
  <si>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</si>
  <si>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</si>
  <si>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</si>
  <si>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</si>
  <si>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</si>
  <si>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</si>
  <si>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</si>
  <si>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</si>
  <si>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</si>
  <si>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</si>
  <si>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</si>
  <si>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</si>
  <si>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</si>
  <si>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</si>
  <si>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</si>
  <si>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</si>
  <si>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</si>
  <si>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</si>
  <si>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</si>
  <si>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</si>
  <si>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</si>
  <si>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</si>
  <si>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</si>
  <si>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</si>
  <si>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</si>
  <si>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</si>
  <si>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</si>
  <si>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</si>
  <si>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</si>
  <si>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</si>
  <si>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</si>
  <si>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</si>
  <si>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</si>
  <si>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</si>
  <si>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</si>
  <si>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</si>
  <si>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</si>
  <si>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</si>
  <si>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</si>
  <si>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</si>
  <si>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</si>
  <si>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</si>
  <si>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</si>
  <si>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</si>
  <si>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</si>
  <si>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</si>
  <si>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</si>
  <si>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</si>
  <si>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</si>
  <si>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</si>
  <si>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</si>
  <si>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</si>
  <si>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</si>
  <si>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</si>
  <si>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</si>
  <si>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</si>
  <si>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</si>
  <si>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</si>
  <si>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</si>
  <si>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</si>
  <si>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</si>
  <si>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</si>
  <si>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</si>
  <si>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</si>
  <si>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</si>
  <si>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</si>
  <si>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</si>
  <si>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</si>
  <si>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</si>
  <si>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</si>
  <si>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</si>
  <si>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</si>
  <si>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</si>
  <si>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</si>
  <si>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</si>
  <si>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</si>
  <si>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</si>
  <si>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</si>
  <si>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</si>
  <si>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</si>
  <si>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</si>
  <si>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</si>
  <si>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</si>
  <si>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</si>
  <si>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</si>
  <si>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</si>
  <si>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</si>
  <si>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</si>
  <si>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</si>
  <si>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</si>
  <si>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</si>
  <si>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</si>
  <si>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</si>
  <si>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</si>
  <si>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</si>
  <si>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</si>
  <si>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</si>
  <si>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</si>
  <si>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</si>
  <si>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</si>
  <si>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</si>
  <si>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</si>
  <si>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</si>
  <si>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</si>
  <si>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</si>
  <si>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</si>
  <si>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</si>
  <si>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</si>
  <si>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</si>
  <si>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</si>
  <si>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</si>
  <si>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</si>
  <si>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</si>
  <si>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</si>
  <si>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</si>
  <si>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</si>
  <si>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</si>
  <si>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</si>
  <si>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</si>
  <si>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</si>
  <si>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</si>
  <si>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</si>
  <si>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</si>
  <si>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</si>
  <si>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</si>
  <si>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</si>
  <si>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</si>
  <si>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</si>
  <si>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</si>
  <si>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</si>
  <si>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</si>
  <si>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</si>
  <si>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</si>
  <si>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</si>
  <si>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</si>
  <si>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</si>
  <si>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</si>
  <si>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</si>
  <si>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</si>
  <si>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</si>
  <si>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</si>
  <si>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</si>
  <si>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</si>
  <si>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</si>
  <si>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</si>
  <si>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</si>
  <si>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</si>
  <si>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</si>
  <si>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</si>
  <si>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</si>
  <si>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</si>
  <si>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</si>
  <si>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</si>
  <si>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</si>
  <si>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</si>
  <si>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</si>
  <si>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</si>
  <si>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</si>
  <si>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</si>
  <si>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</si>
  <si>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</si>
  <si>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</si>
  <si>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</si>
  <si>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</si>
  <si>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</si>
  <si>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</si>
  <si>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</si>
  <si>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</si>
  <si>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</si>
  <si>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</si>
  <si>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</si>
  <si>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</si>
  <si>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</si>
  <si>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</si>
  <si>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</si>
  <si>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</si>
  <si>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</si>
  <si>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</si>
  <si>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</si>
  <si>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</si>
  <si>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</si>
  <si>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</si>
  <si>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</si>
  <si>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</si>
  <si>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</si>
  <si>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</si>
  <si>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</si>
  <si>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</si>
  <si>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</si>
  <si>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</si>
  <si>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</si>
  <si>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</si>
  <si>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</si>
  <si>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</si>
  <si>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</si>
  <si>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</si>
  <si>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</si>
  <si>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</si>
  <si>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</si>
  <si>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</si>
  <si>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</si>
  <si>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</si>
  <si>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</si>
  <si>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</si>
  <si>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</si>
  <si>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</si>
  <si>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</si>
  <si>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</si>
  <si>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</si>
  <si>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</si>
  <si>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</si>
  <si>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</si>
  <si>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</si>
  <si>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</si>
  <si>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</si>
  <si>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</si>
  <si>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</si>
  <si>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</si>
  <si>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</si>
  <si>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</si>
  <si>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</si>
  <si>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</si>
  <si>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</si>
  <si>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</si>
  <si>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</si>
  <si>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</si>
  <si>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</si>
  <si>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</si>
  <si>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</si>
  <si>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</si>
  <si>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</si>
  <si>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</si>
  <si>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</si>
  <si>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</si>
  <si>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</si>
  <si>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</si>
  <si>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</si>
  <si>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</si>
  <si>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</si>
  <si>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</si>
  <si>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</si>
  <si>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</si>
  <si>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</si>
  <si>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</si>
  <si>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</si>
  <si>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</si>
  <si>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</si>
  <si>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</si>
  <si>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</si>
  <si>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</si>
  <si>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</si>
  <si>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</si>
  <si>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</si>
  <si>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</si>
  <si>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</si>
  <si>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</si>
  <si>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</si>
  <si>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</si>
  <si>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</si>
  <si>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</si>
  <si>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</si>
  <si>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</si>
  <si>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</si>
  <si>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</si>
  <si>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</si>
  <si>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</si>
  <si>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</si>
  <si>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</si>
  <si>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</si>
  <si>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</si>
  <si>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</si>
  <si>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</si>
  <si>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</si>
  <si>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</si>
  <si>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</si>
  <si>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</si>
  <si>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</si>
  <si>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</si>
  <si>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</si>
  <si>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</si>
  <si>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</si>
  <si>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</si>
  <si>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</si>
  <si>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</si>
  <si>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</si>
  <si>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</si>
  <si>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</si>
  <si>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</si>
  <si>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</si>
  <si>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</si>
  <si>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</si>
  <si>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</si>
  <si>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</si>
  <si>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</si>
  <si>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</si>
  <si>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</si>
  <si>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</si>
  <si>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</si>
  <si>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</si>
  <si>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</si>
  <si>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</si>
  <si>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</si>
  <si>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</si>
  <si>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</si>
  <si>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</si>
  <si>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</si>
  <si>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</si>
  <si>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</si>
  <si>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</si>
  <si>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</si>
  <si>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</si>
  <si>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</si>
  <si>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</si>
  <si>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</si>
  <si>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</si>
  <si>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</si>
  <si>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</si>
  <si>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</si>
  <si>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</si>
  <si>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</si>
  <si>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</si>
  <si>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</si>
  <si>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</si>
  <si>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</si>
  <si>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</si>
  <si>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</si>
  <si>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</si>
  <si>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</si>
  <si>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</si>
  <si>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</si>
  <si>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</si>
  <si>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</si>
  <si>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</si>
  <si>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</si>
  <si>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</si>
  <si>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</si>
  <si>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</si>
  <si>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</si>
  <si>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</si>
  <si>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</si>
  <si>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</si>
  <si>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</si>
  <si>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</si>
  <si>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</si>
  <si>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</si>
  <si>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</si>
  <si>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</si>
  <si>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</si>
  <si>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</si>
  <si>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</si>
  <si>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</si>
  <si>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</si>
  <si>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</si>
  <si>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</si>
  <si>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</si>
  <si>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</si>
  <si>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</si>
  <si>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</si>
  <si>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</si>
  <si>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</si>
  <si>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</si>
  <si>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</si>
  <si>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</si>
  <si>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</si>
  <si>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</si>
  <si>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</si>
  <si>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</si>
  <si>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</si>
  <si>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</si>
  <si>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</si>
  <si>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</si>
  <si>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</si>
  <si>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</si>
  <si>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</si>
  <si>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</si>
  <si>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</si>
  <si>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</si>
  <si>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</si>
  <si>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</si>
  <si>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</si>
  <si>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</si>
  <si>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</si>
  <si>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</si>
  <si>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</si>
  <si>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</si>
  <si>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</si>
  <si>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</si>
  <si>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</si>
  <si>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</si>
  <si>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</si>
  <si>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</si>
  <si>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</si>
  <si>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</si>
  <si>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</si>
  <si>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</si>
  <si>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</si>
  <si>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</si>
  <si>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</si>
  <si>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</si>
  <si>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</si>
  <si>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</si>
  <si>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</si>
  <si>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</si>
  <si>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</si>
  <si>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</si>
  <si>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</si>
  <si>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</si>
  <si>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</si>
  <si>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</si>
  <si>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</si>
  <si>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</si>
  <si>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</si>
  <si>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</si>
  <si>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</si>
  <si>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</si>
  <si>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</si>
  <si>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</si>
  <si>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</si>
  <si>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</si>
  <si>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</si>
  <si>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</si>
  <si>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</si>
  <si>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</si>
  <si>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</si>
  <si>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</si>
  <si>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</si>
  <si>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</si>
  <si>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</si>
  <si>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</si>
  <si>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</si>
  <si>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</si>
  <si>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</si>
  <si>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</si>
  <si>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</si>
  <si>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</si>
  <si>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</si>
  <si>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</si>
  <si>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</si>
  <si>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</si>
  <si>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</si>
  <si>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</si>
  <si>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</si>
  <si>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</si>
  <si>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</si>
  <si>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</si>
  <si>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</si>
  <si>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</si>
  <si>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</si>
  <si>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</si>
  <si>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</si>
  <si>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</si>
  <si>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</si>
  <si>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</si>
  <si>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</si>
  <si>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</si>
  <si>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</si>
  <si>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</si>
  <si>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</si>
  <si>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</si>
  <si>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</si>
  <si>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</si>
  <si>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</si>
  <si>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</si>
  <si>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</si>
  <si>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</si>
  <si>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</si>
  <si>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</si>
  <si>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</si>
  <si>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</si>
  <si>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</si>
  <si>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</si>
  <si>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</si>
  <si>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</si>
  <si>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</si>
  <si>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</si>
  <si>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</si>
  <si>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</si>
  <si>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</si>
  <si>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</si>
  <si>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</si>
  <si>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</si>
  <si>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</si>
  <si>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</si>
  <si>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</si>
  <si>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</si>
  <si>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</si>
  <si>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</si>
  <si>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</si>
  <si>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</si>
  <si>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</si>
  <si>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</si>
  <si>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</si>
  <si>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</si>
  <si>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</si>
  <si>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</si>
  <si>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</si>
  <si>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</si>
  <si>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</si>
  <si>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</si>
  <si>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</si>
  <si>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</si>
  <si>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</si>
  <si>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</si>
  <si>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</si>
  <si>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</si>
  <si>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</si>
  <si>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</si>
  <si>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</si>
  <si>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</si>
  <si>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</si>
  <si>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</si>
  <si>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</si>
  <si>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</si>
  <si>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</si>
  <si>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</si>
  <si>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</si>
  <si>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</si>
  <si>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</si>
  <si>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</si>
  <si>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</si>
  <si>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</si>
  <si>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</si>
  <si>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</si>
  <si>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</si>
  <si>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</si>
  <si>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</si>
  <si>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</si>
  <si>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</si>
  <si>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</si>
  <si>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</si>
  <si>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</si>
  <si>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</si>
  <si>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</si>
  <si>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</si>
  <si>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</si>
  <si>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</si>
  <si>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</si>
  <si>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</si>
  <si>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</si>
  <si>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</si>
  <si>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</si>
  <si>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</si>
  <si>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</si>
  <si>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</si>
  <si>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</si>
  <si>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</si>
  <si>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</si>
  <si>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</si>
  <si>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</si>
  <si>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</si>
  <si>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</si>
  <si>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</si>
  <si>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</si>
  <si>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</si>
  <si>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</si>
  <si>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</si>
  <si>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</si>
  <si>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</si>
  <si>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</si>
  <si>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</si>
  <si>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</si>
  <si>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</si>
  <si>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</si>
  <si>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</si>
  <si>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</si>
  <si>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</si>
  <si>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</si>
  <si>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</si>
  <si>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</si>
  <si>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</si>
  <si>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</si>
  <si>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</si>
  <si>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</si>
  <si>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</si>
  <si>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</si>
  <si>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</si>
  <si>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</si>
  <si>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</si>
  <si>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</si>
  <si>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</si>
  <si>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</si>
  <si>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</si>
  <si>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</si>
  <si>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</si>
  <si>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</si>
  <si>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</si>
  <si>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</si>
  <si>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</si>
  <si>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</si>
  <si>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</si>
  <si>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</si>
  <si>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</si>
  <si>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</si>
  <si>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</si>
  <si>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</si>
  <si>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</si>
  <si>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</si>
  <si>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</si>
  <si>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</si>
  <si>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</si>
  <si>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</si>
  <si>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</si>
  <si>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</si>
  <si>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</si>
  <si>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</si>
  <si>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</si>
  <si>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</si>
  <si>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</si>
  <si>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</si>
  <si>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</si>
  <si>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</si>
  <si>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</si>
  <si>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</si>
  <si>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</si>
  <si>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</si>
  <si>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</si>
  <si>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</si>
  <si>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</si>
  <si>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</si>
  <si>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</si>
  <si>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</si>
  <si>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</si>
  <si>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</si>
  <si>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</si>
  <si>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</si>
  <si>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</si>
  <si>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</si>
  <si>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</si>
  <si>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</si>
  <si>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</si>
  <si>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</si>
  <si>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</si>
  <si>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</si>
  <si>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</si>
  <si>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</si>
  <si>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</si>
  <si>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</si>
  <si>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</si>
  <si>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</si>
  <si>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</si>
  <si>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</si>
  <si>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</si>
  <si>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</si>
  <si>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</si>
  <si>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</si>
  <si>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</si>
  <si>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</si>
  <si>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</si>
  <si>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</si>
  <si>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</si>
  <si>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</si>
  <si>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</si>
  <si>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</si>
  <si>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</si>
  <si>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</si>
  <si>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</si>
  <si>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</si>
  <si>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</si>
  <si>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</si>
  <si>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</si>
  <si>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</si>
  <si>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</si>
  <si>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</si>
  <si>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</si>
  <si>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</si>
  <si>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</si>
  <si>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</si>
  <si>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</si>
  <si>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</si>
  <si>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</si>
  <si>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</si>
  <si>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</si>
  <si>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</si>
  <si>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</si>
  <si>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</si>
  <si>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</si>
  <si>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</si>
  <si>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</si>
  <si>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</si>
  <si>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</si>
  <si>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</si>
  <si>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</si>
  <si>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</si>
  <si>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</si>
  <si>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</si>
  <si>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</si>
  <si>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</si>
  <si>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</si>
  <si>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</si>
  <si>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</si>
  <si>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</si>
  <si>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</si>
  <si>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</si>
  <si>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</si>
  <si>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</si>
  <si>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</si>
  <si>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</si>
  <si>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</si>
  <si>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</si>
  <si>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</si>
  <si>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</si>
  <si>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</si>
  <si>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</si>
  <si>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</si>
  <si>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</si>
  <si>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</si>
  <si>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</si>
  <si>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</si>
  <si>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</si>
  <si>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</si>
  <si>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</si>
  <si>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</si>
  <si>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</si>
  <si>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</si>
  <si>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</si>
  <si>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</si>
  <si>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</si>
  <si>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</si>
  <si>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</si>
  <si>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</si>
  <si>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</si>
  <si>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</si>
  <si>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</si>
  <si>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</si>
  <si>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</si>
  <si>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</si>
  <si>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</si>
  <si>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</si>
  <si>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</si>
  <si>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</si>
  <si>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</si>
  <si>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</si>
  <si>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</si>
  <si>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</si>
  <si>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</si>
  <si>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</si>
  <si>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</si>
  <si>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</si>
  <si>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</si>
  <si>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</si>
  <si>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</si>
  <si>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</si>
  <si>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</si>
  <si>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</si>
  <si>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</si>
  <si>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</si>
  <si>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</si>
  <si>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</si>
  <si>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</si>
  <si>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</si>
  <si>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</si>
  <si>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</si>
  <si>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</si>
  <si>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</si>
  <si>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</si>
  <si>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</si>
  <si>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</si>
  <si>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</si>
  <si>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</si>
  <si>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</si>
  <si>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</si>
  <si>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</si>
  <si>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</si>
  <si>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</si>
  <si>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</si>
  <si>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</si>
  <si>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</si>
  <si>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</si>
  <si>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</si>
  <si>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</si>
  <si>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</si>
  <si>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</si>
  <si>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</si>
  <si>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</si>
  <si>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</si>
  <si>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</si>
  <si>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</si>
  <si>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</si>
  <si>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</si>
  <si>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</si>
  <si>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</si>
  <si>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</si>
  <si>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</si>
  <si>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</si>
  <si>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</si>
  <si>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</si>
  <si>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</si>
  <si>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</si>
  <si>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</si>
  <si>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</si>
  <si>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</si>
  <si>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</si>
  <si>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</si>
  <si>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</si>
  <si>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</si>
  <si>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</si>
  <si>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</si>
  <si>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</si>
  <si>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</si>
  <si>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</si>
  <si>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</si>
  <si>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</si>
  <si>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</si>
  <si>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</si>
  <si>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</si>
  <si>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</si>
  <si>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</si>
  <si>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</si>
  <si>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</si>
  <si>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</si>
  <si>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</si>
  <si>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</si>
  <si>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</si>
  <si>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</si>
  <si>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</si>
  <si>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</si>
  <si>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</si>
  <si>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</si>
  <si>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</si>
  <si>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</si>
  <si>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</si>
  <si>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</si>
  <si>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</si>
  <si>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</si>
  <si>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</si>
  <si>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</si>
  <si>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</si>
  <si>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</si>
  <si>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</si>
  <si>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</si>
  <si>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</si>
  <si>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</si>
  <si>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</si>
  <si>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</si>
  <si>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</si>
  <si>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</si>
  <si>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</si>
  <si>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</si>
  <si>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</si>
  <si>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</si>
  <si>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</si>
  <si>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</si>
  <si>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</si>
  <si>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</si>
  <si>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</si>
  <si>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</si>
  <si>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</si>
  <si>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</si>
  <si>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</si>
  <si>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</si>
  <si>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</si>
  <si>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</si>
  <si>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</si>
  <si>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</si>
  <si>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</si>
  <si>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</si>
  <si>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</si>
  <si>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</si>
  <si>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</si>
  <si>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</si>
  <si>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</si>
  <si>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</si>
  <si>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</si>
  <si>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</si>
  <si>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</si>
  <si>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</si>
  <si>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</si>
  <si>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</si>
  <si>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</si>
  <si>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</si>
  <si>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</si>
  <si>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</si>
  <si>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</si>
  <si>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</si>
  <si>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</si>
  <si>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</si>
  <si>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</si>
  <si>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</si>
  <si>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</si>
  <si>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</si>
  <si>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</si>
  <si>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</si>
  <si>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</si>
  <si>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</si>
  <si>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</si>
  <si>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</si>
  <si>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</si>
  <si>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</si>
  <si>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</si>
  <si>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</si>
  <si>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</si>
  <si>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</si>
  <si>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</si>
  <si>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</si>
  <si>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</si>
  <si>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</si>
  <si>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</si>
  <si>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</si>
  <si>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</si>
  <si>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</si>
  <si>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</si>
  <si>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</si>
  <si>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</si>
  <si>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</si>
  <si>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</si>
  <si>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</si>
  <si>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</si>
  <si>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</si>
  <si>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</si>
  <si>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</si>
  <si>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</si>
  <si>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</si>
  <si>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</si>
  <si>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</si>
  <si>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</si>
  <si>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</si>
  <si>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</si>
  <si>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</si>
  <si>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</si>
  <si>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</si>
  <si>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</si>
  <si>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</si>
  <si>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</si>
  <si>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</si>
  <si>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</si>
  <si>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</si>
  <si>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</si>
  <si>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</si>
  <si>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</si>
  <si>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</si>
  <si>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</si>
  <si>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</si>
  <si>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</si>
  <si>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</si>
  <si>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</si>
  <si>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</si>
  <si>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</si>
  <si>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</si>
  <si>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</si>
  <si>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</si>
  <si>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</si>
  <si>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</si>
  <si>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</si>
  <si>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</si>
  <si>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</si>
  <si>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</si>
  <si>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</si>
  <si>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</si>
  <si>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</si>
  <si>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</si>
  <si>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</si>
  <si>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</si>
  <si>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</si>
  <si>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</si>
  <si>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</si>
  <si>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</si>
  <si>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</si>
  <si>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</si>
  <si>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</si>
  <si>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</si>
  <si>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</si>
  <si>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</si>
  <si>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</si>
  <si>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</si>
  <si>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</si>
  <si>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</si>
  <si>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</si>
  <si>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</si>
  <si>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</si>
  <si>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</si>
  <si>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</si>
  <si>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</si>
  <si>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</si>
  <si>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</si>
  <si>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</si>
  <si>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</si>
  <si>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</si>
  <si>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</si>
  <si>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</si>
  <si>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</si>
  <si>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</si>
  <si>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</si>
  <si>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</si>
  <si>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</si>
  <si>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</si>
  <si>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</si>
  <si>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</si>
  <si>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</si>
  <si>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</si>
  <si>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</si>
  <si>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</si>
  <si>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</si>
  <si>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</si>
  <si>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</si>
  <si>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</si>
  <si>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</si>
  <si>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</si>
  <si>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</si>
  <si>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</si>
  <si>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</si>
  <si>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</si>
  <si>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</si>
  <si>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</si>
  <si>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</si>
  <si>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</si>
  <si>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</si>
  <si>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</si>
  <si>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</si>
  <si>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</si>
  <si>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</si>
  <si>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</si>
  <si>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</si>
  <si>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</si>
  <si>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</si>
  <si>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</si>
  <si>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</si>
  <si>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</si>
  <si>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</si>
  <si>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</si>
  <si>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</si>
  <si>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</si>
  <si>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</si>
  <si>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</si>
  <si>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</si>
  <si>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</si>
  <si>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</si>
  <si>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</si>
  <si>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</si>
  <si>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</si>
  <si>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</si>
  <si>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</si>
  <si>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</si>
  <si>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</si>
  <si>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</si>
  <si>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</si>
  <si>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</si>
  <si>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</si>
  <si>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</si>
  <si>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</si>
  <si>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</si>
  <si>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</si>
  <si>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</si>
  <si>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</si>
  <si>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</si>
  <si>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</si>
  <si>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</si>
  <si>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</si>
  <si>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</si>
  <si>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</si>
  <si>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</si>
  <si>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</si>
  <si>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</si>
  <si>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</si>
  <si>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</si>
  <si>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</si>
  <si>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</si>
  <si>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</si>
  <si>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</si>
  <si>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</si>
  <si>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</si>
  <si>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</si>
  <si>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</si>
  <si>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</si>
  <si>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</si>
  <si>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</si>
  <si>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</si>
  <si>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</si>
  <si>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</si>
  <si>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</si>
  <si>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</si>
  <si>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</si>
  <si>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</si>
  <si>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</si>
  <si>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</si>
  <si>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</si>
  <si>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</si>
  <si>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</si>
  <si>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</si>
  <si>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</si>
  <si>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</si>
  <si>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</si>
  <si>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</si>
  <si>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</si>
  <si>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</si>
  <si>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</si>
  <si>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</si>
  <si>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</si>
  <si>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</si>
  <si>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</si>
  <si>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</si>
  <si>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</si>
  <si>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</si>
  <si>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</si>
  <si>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</si>
  <si>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</si>
  <si>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</si>
  <si>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</si>
  <si>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</si>
  <si>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</si>
  <si>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</si>
  <si>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</si>
  <si>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</si>
  <si>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</si>
  <si>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</si>
  <si>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</si>
  <si>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</si>
  <si>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</si>
  <si>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</si>
  <si>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</si>
  <si>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</si>
  <si>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</si>
  <si>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</si>
  <si>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</si>
  <si>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</si>
  <si>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</si>
  <si>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</si>
  <si>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</si>
  <si>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</si>
  <si>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</si>
  <si>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</si>
  <si>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</si>
  <si>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</si>
  <si>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</si>
  <si>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</si>
  <si>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</si>
  <si>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</si>
  <si>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</si>
  <si>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</si>
  <si>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</si>
  <si>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</si>
  <si>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</si>
  <si>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</si>
  <si>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</si>
  <si>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</si>
  <si>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</si>
  <si>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</si>
  <si>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</si>
  <si>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</si>
  <si>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</si>
  <si>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</si>
  <si>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</si>
  <si>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</si>
  <si>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</si>
  <si>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</si>
  <si>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</si>
  <si>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</si>
  <si>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</si>
  <si>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</si>
  <si>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</si>
  <si>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</si>
  <si>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</si>
  <si>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</si>
  <si>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</si>
  <si>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</si>
  <si>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</si>
  <si>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</si>
  <si>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</si>
  <si>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</si>
  <si>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</si>
  <si>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</si>
  <si>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</si>
  <si>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</si>
  <si>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</si>
  <si>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</si>
  <si>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</si>
  <si>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</si>
  <si>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</si>
  <si>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</si>
  <si>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</si>
  <si>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</si>
  <si>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</si>
  <si>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</si>
  <si>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</si>
  <si>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</si>
  <si>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</si>
  <si>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</si>
  <si>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</si>
  <si>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</si>
  <si>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</si>
  <si>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</si>
  <si>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</si>
  <si>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</si>
  <si>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</si>
  <si>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</si>
  <si>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</si>
  <si>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</si>
  <si>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</si>
  <si>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</si>
  <si>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</si>
  <si>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</si>
  <si>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</si>
  <si>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</si>
  <si>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</si>
  <si>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</si>
  <si>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</si>
  <si>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</si>
  <si>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</si>
  <si>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</si>
  <si>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</si>
  <si>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</si>
  <si>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</si>
  <si>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</si>
  <si>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</si>
  <si>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</si>
  <si>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</si>
  <si>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</si>
  <si>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</si>
  <si>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</si>
  <si>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</si>
  <si>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</si>
  <si>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</si>
  <si>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</si>
  <si>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</si>
  <si>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</si>
  <si>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</si>
  <si>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</si>
  <si>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</si>
  <si>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</si>
  <si>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</si>
  <si>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</si>
  <si>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</si>
  <si>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</si>
  <si>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</si>
  <si>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</si>
  <si>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</si>
  <si>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</si>
  <si>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</si>
  <si>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</si>
  <si>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</si>
  <si>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</si>
  <si>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</si>
  <si>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</si>
  <si>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</si>
  <si>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</si>
  <si>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</si>
  <si>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</si>
  <si>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</si>
  <si>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</si>
  <si>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</si>
  <si>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</si>
  <si>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</si>
  <si>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</si>
  <si>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</si>
  <si>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</si>
  <si>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</si>
  <si>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</si>
  <si>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</si>
  <si>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</si>
  <si>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</si>
  <si>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</si>
  <si>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</si>
  <si>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</si>
  <si>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</si>
  <si>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</si>
  <si>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</si>
  <si>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</si>
  <si>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</si>
  <si>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</si>
  <si>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</si>
  <si>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</si>
  <si>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</si>
  <si>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</si>
  <si>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</si>
  <si>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</si>
  <si>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</si>
  <si>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</si>
  <si>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</si>
  <si>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</si>
  <si>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</si>
  <si>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</si>
  <si>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</si>
  <si>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</si>
  <si>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</si>
  <si>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</si>
  <si>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</si>
  <si>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</si>
  <si>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</si>
  <si>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</si>
  <si>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</si>
  <si>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</si>
  <si>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</si>
  <si>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</si>
  <si>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</si>
  <si>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</si>
  <si>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</si>
  <si>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</si>
  <si>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</si>
  <si>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</si>
  <si>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</si>
  <si>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</si>
  <si>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</si>
  <si>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</si>
  <si>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</si>
  <si>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</si>
  <si>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</si>
  <si>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</si>
  <si>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</si>
  <si>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</si>
  <si>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</si>
  <si>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</si>
  <si>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</si>
  <si>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</si>
  <si>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</si>
  <si>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</si>
  <si>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</si>
  <si>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</si>
  <si>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</si>
  <si>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</si>
  <si>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</si>
  <si>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</si>
  <si>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</si>
  <si>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</si>
  <si>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</si>
  <si>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</si>
  <si>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</si>
  <si>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</si>
  <si>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</si>
  <si>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</si>
  <si>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</si>
  <si>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</si>
  <si>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</si>
  <si>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</si>
  <si>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</si>
  <si>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</si>
  <si>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</si>
  <si>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</si>
  <si>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</si>
  <si>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</si>
  <si>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</si>
  <si>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</si>
  <si>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</si>
  <si>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</si>
  <si>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</si>
  <si>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</si>
  <si>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</si>
  <si>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</si>
  <si>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</si>
  <si>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</si>
  <si>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</si>
  <si>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</si>
  <si>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</si>
  <si>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</si>
  <si>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</si>
  <si>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</si>
  <si>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</si>
  <si>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</si>
  <si>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</si>
  <si>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</si>
  <si>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</si>
  <si>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</si>
  <si>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</si>
  <si>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</si>
  <si>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</si>
  <si>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</si>
  <si>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</si>
  <si>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</si>
  <si>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</si>
  <si>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</si>
  <si>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</si>
  <si>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</si>
  <si>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</si>
  <si>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</si>
  <si>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</si>
  <si>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</si>
  <si>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</si>
  <si>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</si>
  <si>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</si>
  <si>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</si>
  <si>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</si>
  <si>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</si>
  <si>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</si>
  <si>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</si>
  <si>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</si>
  <si>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</si>
  <si>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</si>
  <si>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</si>
  <si>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</si>
  <si>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</si>
  <si>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</si>
  <si>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</si>
  <si>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</si>
  <si>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</si>
  <si>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</si>
  <si>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</si>
  <si>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</si>
  <si>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</si>
  <si>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</si>
  <si>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</si>
  <si>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</si>
  <si>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</si>
  <si>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</si>
  <si>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</si>
  <si>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</si>
  <si>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</si>
  <si>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</si>
  <si>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</si>
  <si>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</si>
  <si>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</si>
  <si>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</si>
  <si>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</si>
  <si>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</si>
  <si>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</si>
  <si>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</si>
  <si>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</si>
  <si>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</si>
  <si>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</si>
  <si>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</si>
  <si>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</si>
  <si>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</si>
  <si>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</si>
  <si>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</si>
  <si>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</si>
  <si>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</si>
  <si>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</si>
  <si>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</si>
  <si>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</si>
  <si>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</si>
  <si>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</si>
  <si>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</si>
  <si>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</si>
  <si>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</si>
  <si>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</si>
  <si>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</si>
  <si>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</si>
  <si>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</si>
  <si>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</si>
  <si>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</si>
  <si>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</si>
  <si>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</si>
  <si>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</si>
  <si>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</si>
  <si>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</si>
  <si>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</si>
  <si>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</si>
  <si>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</si>
  <si>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</si>
  <si>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</si>
  <si>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</si>
  <si>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</si>
  <si>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</si>
  <si>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</si>
  <si>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</si>
  <si>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</si>
  <si>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</si>
  <si>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</si>
  <si>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</si>
  <si>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</si>
  <si>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</si>
  <si>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</si>
  <si>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</si>
  <si>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</si>
  <si>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</si>
  <si>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</si>
  <si>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</si>
  <si>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</si>
  <si>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</si>
  <si>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</si>
  <si>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</si>
  <si>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</si>
  <si>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</si>
  <si>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</si>
  <si>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</si>
  <si>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</si>
  <si>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</si>
  <si>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</si>
  <si>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</si>
  <si>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</si>
  <si>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</si>
  <si>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</si>
  <si>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</si>
  <si>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</si>
  <si>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</si>
  <si>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</si>
  <si>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</si>
  <si>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</si>
  <si>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</si>
  <si>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</si>
  <si>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</si>
  <si>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</si>
  <si>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</si>
  <si>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</si>
  <si>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</si>
  <si>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</si>
  <si>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</si>
  <si>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</si>
  <si>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</si>
  <si>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</si>
  <si>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</si>
  <si>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</si>
  <si>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</si>
  <si>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</si>
  <si>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</si>
  <si>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</si>
  <si>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</si>
  <si>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</si>
  <si>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</si>
  <si>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</si>
  <si>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</si>
  <si>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</si>
  <si>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</si>
  <si>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</si>
  <si>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</si>
  <si>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</si>
  <si>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</si>
  <si>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</si>
  <si>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</si>
  <si>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</si>
  <si>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</si>
  <si>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</si>
  <si>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</si>
  <si>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</si>
  <si>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</si>
  <si>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</si>
  <si>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</si>
  <si>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</si>
  <si>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</si>
  <si>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</si>
  <si>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</si>
  <si>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</si>
  <si>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</si>
  <si>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</si>
  <si>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</si>
  <si>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</si>
  <si>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</si>
  <si>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</si>
  <si>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</si>
  <si>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</si>
  <si>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</si>
  <si>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</si>
  <si>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</si>
  <si>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</si>
  <si>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</si>
  <si>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</si>
  <si>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</si>
  <si>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</si>
  <si>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</si>
  <si>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</si>
  <si>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</si>
  <si>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</si>
  <si>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</si>
  <si>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</si>
  <si>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</si>
  <si>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</si>
  <si>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</si>
  <si>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</si>
  <si>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</si>
  <si>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</si>
  <si>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</si>
  <si>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</si>
  <si>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</si>
  <si>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</si>
  <si>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</si>
  <si>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</si>
  <si>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</si>
  <si>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</si>
  <si>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</si>
  <si>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</si>
  <si>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</si>
  <si>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</si>
  <si>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</si>
  <si>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</si>
  <si>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</si>
  <si>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</si>
  <si>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</si>
  <si>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</si>
  <si>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</si>
  <si>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</si>
  <si>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</si>
  <si>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</si>
  <si>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</si>
  <si>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</si>
  <si>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</si>
  <si>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</si>
  <si>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</si>
  <si>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</si>
  <si>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</si>
  <si>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</si>
  <si>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</si>
  <si>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</si>
  <si>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</si>
  <si>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</si>
  <si>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</si>
  <si>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</si>
  <si>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</si>
  <si>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</si>
  <si>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</si>
  <si>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</si>
  <si>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</si>
  <si>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</si>
  <si>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</si>
  <si>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</si>
  <si>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</si>
  <si>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</si>
  <si>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</si>
  <si>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</si>
  <si>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</si>
  <si>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</si>
  <si>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</si>
  <si>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</si>
  <si>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</si>
  <si>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</si>
  <si>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</si>
  <si>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</si>
  <si>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</si>
  <si>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</si>
  <si>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</si>
  <si>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</si>
  <si>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</si>
  <si>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</si>
  <si>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</si>
  <si>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</si>
  <si>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</si>
  <si>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</si>
  <si>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</si>
  <si>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</si>
  <si>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</si>
  <si>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</si>
  <si>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</si>
  <si>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</si>
  <si>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</si>
  <si>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</si>
  <si>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</si>
  <si>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</si>
  <si>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</si>
  <si>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</si>
  <si>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</si>
  <si>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</si>
  <si>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</si>
  <si>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</si>
  <si>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</si>
  <si>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</si>
  <si>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</si>
  <si>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</si>
  <si>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</si>
  <si>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</si>
  <si>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</si>
  <si>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</si>
  <si>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</si>
  <si>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</si>
  <si>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</si>
  <si>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</si>
  <si>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</si>
  <si>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</si>
  <si>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</si>
  <si>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</si>
  <si>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</si>
  <si>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</si>
  <si>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</si>
  <si>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</si>
  <si>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</si>
  <si>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</si>
  <si>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</si>
  <si>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</si>
  <si>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</si>
  <si>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</si>
  <si>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</si>
  <si>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</si>
  <si>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</si>
  <si>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</si>
  <si>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</si>
  <si>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</si>
  <si>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</si>
  <si>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</si>
  <si>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</si>
  <si>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</si>
  <si>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</si>
  <si>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</si>
  <si>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</si>
  <si>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</si>
  <si>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</si>
  <si>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</si>
  <si>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</si>
  <si>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</si>
  <si>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</si>
  <si>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</si>
  <si>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</si>
  <si>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</si>
  <si>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</si>
  <si>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</si>
  <si>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</si>
  <si>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</si>
  <si>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</si>
  <si>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</si>
  <si>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</si>
  <si>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</si>
  <si>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</si>
  <si>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</si>
  <si>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</si>
  <si>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</si>
  <si>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</si>
  <si>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</si>
  <si>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</si>
  <si>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</si>
  <si>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</si>
  <si>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</si>
  <si>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</si>
  <si>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</si>
  <si>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</si>
  <si>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</si>
  <si>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</si>
  <si>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</si>
  <si>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</si>
  <si>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</si>
  <si>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</si>
  <si>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</si>
  <si>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</si>
  <si>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</si>
  <si>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</si>
  <si>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</si>
  <si>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</si>
  <si>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</si>
  <si>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</si>
  <si>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</si>
  <si>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</si>
  <si>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</si>
  <si>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</si>
  <si>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</si>
  <si>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</si>
  <si>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</si>
  <si>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</si>
  <si>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</si>
  <si>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</si>
  <si>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</si>
  <si>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</si>
  <si>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</si>
  <si>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</si>
  <si>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</si>
  <si>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</si>
  <si>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</si>
  <si>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</si>
  <si>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</si>
  <si>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</si>
  <si>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</si>
  <si>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</si>
  <si>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</si>
  <si>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</si>
  <si>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</si>
  <si>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</si>
  <si>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</si>
  <si>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</si>
  <si>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</si>
  <si>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</si>
  <si>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</si>
  <si>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</si>
  <si>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</si>
  <si>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</si>
  <si>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</si>
  <si>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</si>
  <si>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</si>
  <si>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</si>
  <si>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</si>
  <si>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</si>
  <si>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</si>
  <si>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</si>
  <si>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</si>
  <si>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</si>
  <si>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</si>
  <si>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</si>
  <si>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</si>
  <si>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</si>
  <si>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</si>
  <si>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</si>
  <si>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</si>
  <si>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</si>
  <si>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</si>
  <si>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</si>
  <si>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</si>
  <si>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</si>
  <si>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</si>
  <si>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</si>
  <si>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</si>
  <si>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</si>
  <si>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</si>
  <si>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</si>
  <si>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</si>
  <si>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</si>
  <si>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</si>
  <si>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</si>
  <si>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</si>
  <si>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</si>
  <si>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</si>
  <si>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</si>
  <si>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</si>
  <si>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</si>
  <si>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</si>
  <si>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</si>
  <si>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</si>
  <si>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</si>
  <si>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</si>
  <si>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</si>
  <si>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</si>
  <si>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</si>
  <si>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</si>
  <si>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</si>
  <si>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</si>
  <si>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</si>
  <si>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</si>
  <si>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</si>
  <si>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</si>
  <si>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</si>
  <si>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</si>
  <si>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</si>
  <si>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</si>
  <si>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</si>
  <si>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</si>
  <si>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</si>
  <si>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</si>
  <si>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</si>
  <si>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</si>
  <si>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</si>
  <si>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</si>
  <si>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</si>
  <si>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</si>
  <si>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</si>
  <si>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</si>
  <si>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</si>
  <si>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</si>
  <si>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</si>
  <si>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</si>
  <si>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</si>
  <si>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</si>
  <si>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</si>
  <si>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</si>
  <si>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</si>
  <si>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</si>
  <si>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</si>
  <si>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</si>
  <si>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</si>
  <si>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</si>
  <si>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</si>
  <si>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</si>
  <si>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</si>
  <si>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</si>
  <si>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</si>
  <si>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</si>
  <si>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</si>
  <si>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</si>
  <si>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</si>
  <si>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</si>
  <si>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</si>
  <si>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</si>
  <si>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</si>
  <si>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</si>
  <si>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</si>
  <si>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</si>
  <si>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</si>
  <si>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</si>
  <si>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</si>
  <si>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</si>
  <si>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</si>
  <si>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</si>
  <si>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</si>
  <si>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</si>
  <si>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</si>
  <si>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</si>
  <si>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</si>
  <si>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</si>
  <si>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</si>
  <si>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</si>
  <si>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</si>
  <si>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</si>
  <si>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</si>
  <si>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</si>
  <si>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</si>
  <si>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</si>
  <si>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</si>
  <si>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</si>
  <si>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</si>
  <si>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</si>
  <si>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</si>
  <si>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</si>
  <si>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</si>
  <si>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</si>
  <si>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</si>
  <si>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</si>
  <si>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</si>
  <si>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</si>
  <si>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</si>
  <si>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</si>
  <si>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</si>
  <si>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</si>
  <si>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</si>
  <si>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</si>
  <si>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</si>
  <si>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</si>
  <si>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</si>
  <si>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</si>
  <si>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</si>
  <si>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</si>
  <si>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</si>
  <si>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</si>
  <si>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</si>
  <si>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</si>
  <si>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</si>
  <si>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</si>
  <si>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</si>
  <si>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</si>
  <si>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</si>
  <si>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</si>
  <si>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</si>
  <si>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</si>
  <si>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</si>
  <si>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</si>
  <si>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</si>
  <si>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</si>
  <si>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</si>
  <si>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</si>
  <si>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</si>
  <si>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</si>
  <si>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</si>
  <si>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</si>
  <si>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</si>
  <si>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</si>
  <si>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</si>
  <si>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</si>
  <si>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</si>
  <si>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</si>
  <si>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</si>
  <si>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</si>
  <si>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</si>
  <si>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</si>
  <si>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</si>
  <si>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</si>
  <si>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</si>
  <si>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</si>
  <si>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</si>
  <si>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</si>
  <si>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</si>
  <si>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</si>
  <si>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</si>
  <si>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</si>
  <si>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</si>
  <si>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</si>
  <si>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</si>
  <si>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</si>
  <si>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</si>
  <si>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</si>
  <si>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</si>
  <si>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</si>
  <si>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</si>
  <si>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</si>
  <si>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</si>
  <si>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</si>
  <si>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</si>
  <si>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</si>
  <si>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</si>
  <si>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</si>
  <si>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</si>
  <si>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</si>
  <si>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</si>
  <si>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</si>
  <si>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</si>
  <si>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</si>
  <si>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</si>
  <si>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</si>
  <si>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</si>
  <si>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</si>
  <si>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</si>
  <si>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</si>
  <si>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</si>
  <si>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</si>
  <si>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</si>
  <si>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</si>
  <si>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</si>
  <si>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</si>
  <si>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</si>
  <si>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</si>
  <si>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</si>
  <si>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</si>
  <si>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</si>
  <si>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</si>
  <si>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</si>
  <si>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</si>
  <si>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</si>
  <si>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</si>
  <si>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</si>
  <si>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</si>
  <si>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</si>
  <si>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</si>
  <si>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</si>
  <si>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</si>
  <si>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</si>
  <si>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</si>
  <si>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</si>
  <si>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</si>
  <si>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</si>
  <si>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</si>
  <si>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</si>
  <si>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</si>
  <si>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</si>
  <si>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</si>
  <si>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</si>
  <si>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</si>
  <si>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</si>
  <si>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</si>
  <si>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</si>
  <si>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</si>
  <si>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</si>
  <si>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</si>
  <si>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</si>
  <si>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</si>
  <si>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</si>
  <si>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</si>
  <si>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</si>
  <si>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</si>
  <si>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</si>
  <si>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</si>
  <si>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</si>
  <si>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</si>
  <si>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</si>
  <si>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</si>
  <si>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</si>
  <si>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</si>
  <si>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</si>
  <si>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</si>
  <si>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</si>
  <si>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</si>
  <si>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</si>
  <si>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</si>
  <si>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</si>
  <si>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</si>
  <si>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</si>
  <si>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</si>
  <si>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</si>
  <si>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</si>
  <si>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</si>
  <si>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</si>
  <si>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</si>
  <si>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</si>
  <si>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</si>
  <si>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</si>
  <si>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</si>
  <si>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</si>
  <si>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</si>
  <si>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</si>
  <si>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</si>
  <si>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</si>
  <si>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</si>
  <si>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</si>
  <si>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</si>
  <si>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</si>
  <si>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</si>
  <si>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</si>
  <si>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</si>
  <si>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</si>
  <si>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</si>
  <si>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</si>
  <si>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</si>
  <si>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</si>
  <si>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</si>
  <si>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</si>
  <si>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</si>
  <si>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</si>
  <si>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</si>
  <si>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</si>
  <si>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</si>
  <si>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</si>
  <si>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</si>
  <si>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</si>
  <si>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</si>
  <si>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</si>
  <si>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</si>
  <si>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</si>
  <si>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</si>
  <si>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</si>
  <si>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</si>
  <si>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</si>
  <si>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</si>
  <si>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</si>
  <si>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</si>
  <si>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</si>
  <si>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</si>
  <si>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</si>
  <si>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</si>
  <si>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</si>
  <si>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</si>
  <si>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</si>
  <si>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</si>
  <si>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</si>
  <si>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</si>
  <si>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</si>
  <si>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</si>
  <si>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</si>
  <si>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</si>
  <si>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</si>
  <si>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</si>
  <si>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</si>
  <si>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</si>
  <si>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</si>
  <si>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</si>
  <si>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</si>
  <si>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</si>
  <si>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</si>
  <si>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</si>
  <si>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</si>
  <si>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</si>
  <si>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</si>
  <si>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</si>
  <si>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</si>
  <si>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</si>
  <si>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</si>
  <si>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</si>
  <si>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</si>
  <si>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</si>
  <si>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</si>
  <si>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</si>
  <si>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</si>
  <si>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</si>
  <si>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</si>
  <si>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</si>
  <si>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</si>
  <si>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</si>
  <si>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</si>
  <si>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</si>
  <si>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</si>
  <si>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</si>
  <si>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</si>
  <si>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</si>
  <si>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</si>
  <si>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</si>
  <si>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</si>
  <si>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</si>
  <si>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</si>
  <si>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</si>
  <si>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</si>
  <si>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</si>
  <si>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</si>
  <si>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</si>
  <si>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</si>
  <si>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</si>
  <si>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</si>
  <si>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</si>
  <si>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</si>
  <si>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</si>
  <si>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</si>
  <si>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</si>
  <si>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</si>
  <si>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</si>
  <si>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</si>
  <si>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</si>
  <si>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</si>
  <si>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</si>
  <si>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</si>
  <si>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</si>
  <si>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</si>
  <si>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</si>
  <si>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</si>
  <si>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</si>
  <si>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</si>
  <si>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</si>
  <si>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</si>
  <si>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</si>
  <si>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</si>
  <si>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</si>
  <si>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</si>
  <si>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</si>
  <si>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</si>
  <si>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</si>
  <si>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</si>
  <si>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</si>
  <si>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</si>
  <si>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</si>
  <si>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</si>
  <si>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</si>
  <si>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</si>
  <si>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</si>
  <si>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</si>
  <si>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</si>
  <si>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</si>
  <si>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</si>
  <si>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</si>
  <si>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</si>
  <si>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</si>
  <si>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</si>
  <si>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</si>
  <si>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</si>
  <si>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</si>
  <si>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</si>
  <si>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</si>
  <si>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</si>
  <si>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</si>
  <si>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</si>
  <si>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</si>
  <si>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</si>
  <si>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</si>
  <si>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</si>
  <si>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</si>
  <si>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</si>
  <si>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</si>
  <si>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</si>
  <si>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</si>
  <si>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</si>
  <si>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</si>
  <si>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</si>
  <si>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</si>
  <si>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</si>
  <si>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</si>
  <si>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</si>
  <si>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</si>
  <si>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</si>
  <si>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</si>
  <si>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</si>
  <si>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</si>
  <si>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</si>
  <si>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</si>
  <si>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</si>
  <si>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</si>
  <si>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</si>
  <si>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</si>
  <si>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</si>
  <si>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</si>
  <si>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</si>
  <si>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</si>
  <si>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</si>
  <si>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</si>
  <si>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</si>
  <si>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</si>
  <si>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</si>
  <si>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</si>
  <si>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</si>
  <si>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</si>
  <si>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</si>
  <si>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</si>
  <si>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</si>
  <si>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</si>
  <si>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</si>
  <si>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</si>
  <si>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</si>
  <si>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</si>
  <si>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</si>
  <si>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</si>
  <si>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</si>
  <si>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</si>
  <si>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</si>
  <si>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</si>
  <si>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</si>
  <si>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</si>
  <si>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</si>
  <si>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</si>
  <si>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</si>
  <si>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</si>
  <si>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</si>
  <si>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</si>
  <si>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</si>
  <si>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</si>
  <si>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</si>
  <si>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</si>
  <si>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</si>
  <si>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</si>
  <si>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</si>
  <si>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</si>
  <si>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</si>
  <si>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</si>
  <si>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</si>
  <si>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</si>
  <si>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</si>
  <si>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</si>
  <si>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</si>
  <si>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</si>
  <si>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</si>
  <si>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</si>
  <si>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</si>
  <si>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</si>
  <si>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</si>
  <si>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</si>
  <si>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</si>
  <si>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</si>
  <si>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</si>
  <si>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</si>
  <si>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</si>
  <si>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</si>
  <si>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</si>
  <si>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</si>
  <si>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</si>
  <si>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</si>
  <si>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</si>
  <si>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</si>
  <si>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</si>
  <si>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</si>
  <si>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</si>
  <si>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</si>
  <si>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</si>
  <si>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</si>
  <si>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</si>
  <si>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</si>
  <si>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</si>
  <si>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</si>
  <si>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</si>
  <si>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</si>
  <si>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</si>
  <si>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</si>
  <si>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</si>
  <si>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</si>
  <si>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</si>
  <si>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</si>
  <si>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</si>
  <si>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</si>
  <si>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</si>
  <si>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</si>
  <si>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</si>
  <si>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</si>
  <si>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</si>
  <si>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</si>
  <si>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</si>
  <si>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</si>
  <si>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</si>
  <si>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</si>
  <si>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</si>
  <si>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</si>
  <si>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</si>
  <si>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</si>
  <si>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</si>
  <si>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</si>
  <si>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</si>
  <si>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</si>
  <si>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</si>
  <si>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</si>
  <si>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</si>
  <si>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</si>
  <si>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</si>
  <si>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</si>
  <si>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</si>
  <si>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</si>
  <si>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</si>
  <si>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</si>
  <si>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</si>
  <si>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</si>
  <si>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</si>
  <si>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</si>
  <si>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</si>
  <si>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</si>
  <si>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</si>
  <si>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</si>
  <si>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</si>
  <si>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</si>
  <si>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</si>
  <si>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</si>
  <si>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</si>
  <si>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</si>
  <si>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</si>
  <si>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</si>
  <si>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</si>
  <si>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</si>
  <si>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</si>
  <si>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</si>
  <si>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</si>
  <si>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</si>
  <si>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</si>
  <si>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</si>
  <si>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</si>
  <si>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</si>
  <si>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</si>
  <si>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</si>
  <si>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</si>
  <si>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</si>
  <si>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</si>
  <si>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</si>
  <si>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</si>
  <si>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</si>
  <si>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</si>
  <si>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</si>
  <si>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</si>
  <si>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</si>
  <si>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</si>
  <si>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</si>
  <si>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</si>
  <si>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</si>
  <si>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</si>
  <si>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</si>
  <si>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</si>
  <si>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</si>
  <si>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</si>
  <si>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</si>
  <si>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</si>
  <si>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</si>
  <si>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</si>
  <si>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</si>
  <si>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</si>
  <si>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</si>
  <si>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</si>
  <si>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</si>
  <si>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</si>
  <si>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</si>
  <si>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</si>
  <si>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</si>
  <si>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</si>
  <si>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</si>
  <si>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</si>
  <si>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</si>
  <si>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</si>
  <si>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</si>
  <si>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</si>
  <si>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</si>
  <si>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</si>
  <si>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</si>
  <si>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</si>
  <si>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</si>
  <si>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</si>
  <si>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</si>
  <si>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</si>
  <si>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</si>
  <si>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</si>
  <si>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</si>
  <si>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</si>
  <si>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</si>
  <si>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</si>
  <si>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</si>
  <si>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</si>
  <si>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</si>
  <si>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</si>
  <si>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</si>
  <si>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</si>
  <si>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</si>
  <si>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</si>
  <si>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</si>
  <si>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</si>
  <si>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</si>
  <si>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</si>
  <si>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</si>
  <si>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</si>
  <si>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</si>
  <si>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</si>
  <si>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</si>
  <si>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</si>
  <si>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</si>
  <si>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</si>
  <si>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</si>
  <si>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</si>
  <si>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</si>
  <si>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</si>
  <si>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</si>
  <si>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</si>
  <si>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</si>
  <si>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</si>
  <si>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</si>
  <si>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</si>
  <si>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</si>
  <si>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</si>
  <si>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</si>
  <si>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</si>
  <si>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</si>
  <si>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</si>
  <si>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</si>
  <si>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</si>
  <si>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</si>
  <si>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</si>
  <si>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</si>
  <si>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</si>
  <si>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</si>
  <si>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</si>
  <si>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</si>
  <si>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</si>
  <si>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</si>
  <si>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</si>
  <si>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</si>
  <si>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</si>
  <si>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</si>
  <si>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</si>
  <si>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</si>
  <si>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</si>
  <si>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</si>
  <si>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</si>
  <si>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</si>
  <si>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</si>
  <si>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</si>
  <si>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</si>
  <si>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</si>
  <si>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</si>
  <si>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</si>
  <si>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</si>
  <si>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</si>
  <si>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</si>
  <si>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</si>
  <si>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</si>
  <si>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</si>
  <si>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</si>
  <si>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</si>
  <si>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</si>
  <si>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</si>
  <si>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</si>
  <si>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</si>
  <si>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</si>
  <si>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</si>
  <si>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</si>
  <si>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</si>
  <si>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</si>
  <si>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</si>
  <si>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</si>
  <si>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</si>
  <si>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</si>
  <si>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</si>
  <si>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</si>
  <si>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</si>
  <si>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</si>
  <si>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</si>
  <si>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</si>
  <si>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</si>
  <si>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</si>
  <si>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</si>
  <si>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</si>
  <si>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</si>
  <si>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</si>
  <si>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</si>
  <si>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</si>
  <si>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</si>
  <si>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</si>
  <si>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</si>
  <si>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</si>
  <si>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</si>
  <si>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</si>
  <si>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</si>
  <si>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</si>
  <si>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</si>
  <si>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</si>
  <si>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</si>
  <si>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</si>
  <si>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</si>
  <si>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</si>
  <si>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</si>
  <si>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</si>
  <si>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</si>
  <si>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</si>
  <si>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</si>
  <si>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</si>
  <si>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</si>
  <si>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</si>
  <si>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</si>
  <si>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</si>
  <si>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</si>
  <si>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</si>
  <si>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</si>
  <si>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</si>
  <si>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</si>
  <si>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</si>
  <si>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</si>
  <si>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</si>
  <si>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</si>
  <si>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</si>
  <si>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</si>
  <si>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</si>
  <si>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</si>
  <si>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</si>
  <si>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</si>
  <si>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</si>
  <si>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</si>
  <si>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</si>
  <si>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</si>
  <si>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</si>
  <si>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</si>
  <si>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</si>
  <si>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</si>
  <si>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</si>
  <si>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</si>
  <si>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</si>
  <si>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</si>
  <si>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</si>
  <si>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</si>
  <si>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</si>
  <si>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</si>
  <si>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</si>
  <si>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</si>
  <si>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</si>
  <si>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</si>
  <si>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</si>
  <si>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</si>
  <si>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</si>
  <si>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</si>
  <si>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</si>
  <si>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</si>
  <si>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</si>
  <si>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</si>
  <si>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</si>
  <si>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</si>
  <si>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</si>
  <si>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</si>
  <si>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</si>
  <si>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</si>
  <si>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</si>
  <si>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</si>
  <si>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</si>
  <si>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</si>
  <si>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</si>
  <si>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</si>
  <si>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</si>
  <si>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</si>
  <si>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</si>
  <si>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</si>
  <si>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</si>
  <si>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</si>
  <si>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</si>
  <si>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</si>
  <si>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</si>
  <si>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</si>
  <si>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</si>
  <si>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</si>
  <si>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</si>
  <si>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</si>
  <si>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</si>
  <si>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</si>
  <si>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</si>
  <si>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</si>
  <si>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</si>
  <si>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</si>
  <si>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</si>
  <si>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</si>
  <si>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</si>
  <si>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</si>
  <si>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</si>
  <si>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</si>
  <si>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</si>
  <si>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</si>
  <si>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</si>
  <si>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</si>
  <si>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</si>
  <si>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</si>
  <si>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</si>
  <si>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</si>
  <si>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</si>
  <si>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</si>
  <si>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</si>
  <si>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</si>
  <si>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</si>
  <si>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</si>
  <si>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</si>
  <si>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</si>
  <si>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</si>
  <si>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</si>
  <si>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</si>
  <si>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</si>
  <si>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</si>
  <si>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</si>
  <si>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</si>
  <si>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</si>
  <si>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</si>
  <si>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</si>
  <si>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</si>
  <si>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</si>
  <si>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</si>
  <si>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</si>
  <si>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</si>
  <si>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</si>
  <si>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</si>
  <si>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</si>
  <si>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</si>
  <si>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</si>
  <si>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</si>
  <si>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</si>
  <si>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</si>
  <si>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</si>
  <si>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</si>
  <si>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</si>
  <si>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</si>
  <si>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</si>
  <si>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</si>
  <si>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</si>
  <si>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</si>
  <si>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</si>
  <si>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</si>
  <si>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</si>
  <si>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</si>
  <si>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</si>
  <si>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</si>
  <si>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</si>
  <si>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</si>
  <si>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</si>
  <si>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</si>
  <si>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</si>
  <si>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</si>
  <si>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</si>
  <si>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</si>
  <si>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</si>
  <si>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</si>
  <si>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</si>
  <si>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</si>
  <si>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</si>
  <si>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</si>
  <si>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</si>
  <si>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</si>
  <si>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</si>
  <si>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</si>
  <si>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</si>
  <si>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</si>
  <si>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</si>
  <si>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</si>
  <si>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</si>
  <si>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</si>
  <si>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</si>
  <si>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</si>
  <si>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</si>
  <si>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</si>
  <si>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</si>
  <si>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</si>
  <si>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</si>
  <si>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</si>
  <si>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</si>
  <si>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</si>
  <si>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</si>
  <si>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</si>
  <si>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</si>
  <si>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</si>
  <si>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</si>
  <si>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</si>
  <si>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</si>
  <si>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</si>
  <si>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</si>
  <si>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</si>
  <si>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</si>
  <si>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</si>
  <si>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</si>
  <si>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</si>
  <si>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</si>
  <si>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</si>
  <si>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</si>
  <si>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</si>
  <si>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</si>
  <si>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</si>
  <si>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</si>
  <si>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</si>
  <si>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</si>
  <si>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</si>
  <si>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</si>
  <si>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</si>
  <si>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</si>
  <si>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</si>
  <si>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</si>
  <si>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</si>
  <si>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</si>
  <si>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</si>
  <si>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</si>
  <si>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</si>
  <si>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</si>
  <si>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</si>
  <si>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</si>
  <si>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</si>
  <si>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</si>
  <si>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</si>
  <si>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</si>
  <si>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</si>
  <si>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</si>
  <si>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</si>
  <si>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</si>
  <si>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</si>
  <si>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</si>
  <si>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</si>
  <si>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</si>
  <si>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</si>
  <si>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</si>
  <si>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</si>
  <si>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</si>
  <si>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</si>
  <si>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</si>
  <si>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</si>
  <si>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</si>
  <si>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</si>
  <si>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</si>
  <si>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</si>
  <si>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</si>
  <si>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</si>
  <si>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</si>
  <si>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</si>
  <si>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</si>
  <si>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</si>
  <si>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</si>
  <si>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</si>
  <si>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</si>
  <si>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</si>
  <si>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</si>
  <si>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</si>
  <si>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</si>
  <si>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</si>
  <si>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</si>
  <si>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</si>
  <si>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</si>
  <si>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</si>
  <si>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</si>
  <si>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</si>
  <si>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</si>
  <si>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</si>
  <si>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</si>
  <si>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</si>
  <si>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</si>
  <si>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</si>
  <si>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</si>
  <si>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</si>
  <si>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</si>
  <si>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</si>
  <si>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</si>
  <si>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</si>
  <si>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</si>
  <si>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</si>
  <si>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</si>
  <si>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</si>
  <si>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</si>
  <si>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</si>
  <si>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</si>
  <si>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</si>
  <si>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</si>
  <si>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</si>
  <si>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</si>
  <si>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</si>
  <si>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</si>
  <si>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</si>
  <si>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</si>
  <si>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</si>
  <si>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</si>
  <si>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</si>
  <si>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</si>
  <si>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</si>
  <si>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</si>
  <si>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</si>
  <si>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</si>
  <si>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</si>
  <si>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</si>
  <si>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</si>
  <si>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</si>
  <si>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</si>
  <si>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</si>
  <si>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</si>
  <si>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</si>
  <si>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</si>
  <si>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</si>
  <si>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</si>
  <si>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</si>
  <si>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</si>
  <si>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</si>
  <si>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</si>
  <si>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</si>
  <si>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</si>
  <si>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</si>
  <si>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</si>
  <si>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</si>
  <si>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</si>
  <si>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</si>
  <si>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</si>
  <si>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</si>
  <si>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</si>
  <si>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</si>
  <si>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</si>
  <si>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</si>
  <si>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</si>
  <si>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</si>
  <si>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</si>
  <si>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</si>
  <si>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</si>
  <si>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</si>
  <si>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</si>
  <si>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</si>
  <si>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</si>
  <si>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</si>
  <si>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</si>
  <si>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</si>
  <si>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</si>
  <si>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</si>
  <si>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</si>
  <si>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</si>
  <si>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</si>
  <si>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</si>
  <si>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</si>
  <si>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</si>
  <si>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</si>
  <si>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</si>
  <si>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</si>
  <si>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</si>
  <si>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</si>
  <si>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</si>
  <si>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</si>
  <si>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</si>
  <si>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</si>
  <si>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</si>
  <si>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</si>
  <si>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</si>
  <si>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</si>
  <si>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</si>
  <si>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</si>
  <si>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</si>
  <si>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</si>
  <si>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</si>
  <si>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</si>
  <si>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</si>
  <si>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</si>
  <si>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</si>
  <si>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</si>
  <si>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</si>
  <si>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</si>
  <si>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</si>
  <si>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</si>
  <si>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</si>
  <si>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</si>
  <si>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</si>
  <si>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</si>
  <si>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</si>
  <si>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</si>
  <si>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</si>
  <si>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</si>
  <si>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</si>
  <si>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</si>
  <si>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</si>
  <si>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</si>
  <si>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</si>
  <si>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</si>
  <si>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</si>
  <si>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</si>
  <si>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</si>
  <si>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</si>
  <si>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</si>
  <si>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</si>
  <si>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</si>
  <si>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</si>
  <si>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</si>
  <si>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</si>
  <si>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</si>
  <si>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</si>
  <si>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</si>
  <si>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</si>
  <si>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</si>
  <si>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</si>
  <si>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</si>
  <si>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</si>
  <si>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</si>
  <si>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</si>
  <si>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</si>
  <si>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</si>
  <si>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</si>
  <si>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</si>
  <si>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</si>
  <si>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</si>
  <si>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</si>
  <si>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</si>
  <si>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</si>
  <si>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</si>
  <si>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</si>
  <si>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</si>
  <si>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</si>
  <si>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</si>
  <si>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</si>
  <si>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</si>
  <si>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</si>
  <si>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</si>
  <si>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</si>
  <si>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</si>
  <si>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</si>
  <si>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</si>
  <si>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</si>
  <si>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</si>
  <si>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</si>
  <si>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</si>
  <si>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</si>
  <si>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</si>
  <si>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</si>
  <si>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</si>
  <si>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</si>
  <si>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</si>
  <si>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</si>
  <si>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</si>
  <si>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</si>
  <si>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</si>
  <si>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</si>
  <si>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</si>
  <si>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</si>
  <si>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</si>
  <si>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</si>
  <si>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</si>
  <si>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</si>
  <si>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</si>
  <si>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</si>
  <si>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</si>
  <si>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</si>
  <si>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</si>
  <si>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</si>
  <si>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</si>
  <si>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</si>
  <si>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</si>
  <si>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</si>
  <si>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</si>
  <si>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</si>
  <si>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</si>
  <si>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</si>
  <si>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</si>
  <si>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</si>
  <si>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</si>
  <si>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</si>
  <si>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</si>
  <si>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</si>
  <si>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</si>
  <si>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</si>
  <si>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</si>
  <si>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</si>
  <si>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</si>
  <si>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</si>
  <si>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</si>
  <si>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</si>
  <si>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</si>
  <si>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</si>
  <si>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</si>
  <si>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</si>
  <si>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</si>
  <si>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</si>
  <si>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</si>
  <si>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</si>
  <si>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</si>
  <si>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</si>
  <si>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</si>
  <si>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</si>
  <si>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</si>
  <si>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</si>
  <si>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</si>
  <si>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</si>
  <si>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</si>
  <si>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</si>
  <si>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</si>
  <si>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</si>
  <si>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</si>
  <si>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</si>
  <si>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</si>
  <si>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</si>
  <si>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</si>
  <si>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</si>
  <si>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</si>
  <si>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</si>
  <si>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</si>
  <si>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</si>
  <si>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</si>
  <si>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</si>
  <si>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</si>
  <si>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</si>
  <si>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</si>
  <si>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</si>
  <si>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</si>
  <si>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</si>
  <si>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</si>
  <si>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</si>
  <si>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</si>
  <si>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</si>
  <si>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</si>
  <si>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</si>
  <si>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</si>
  <si>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</si>
  <si>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</si>
  <si>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</si>
  <si>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</si>
  <si>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</si>
  <si>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</si>
  <si>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</si>
  <si>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</si>
  <si>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</si>
  <si>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</si>
  <si>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</si>
  <si>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</si>
  <si>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</si>
  <si>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</si>
  <si>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</si>
  <si>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</si>
  <si>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</si>
  <si>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</si>
  <si>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</si>
  <si>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</si>
  <si>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</si>
  <si>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</si>
  <si>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</si>
  <si>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</si>
  <si>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</si>
  <si>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</si>
  <si>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</si>
  <si>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</si>
  <si>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</si>
  <si>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</si>
  <si>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</si>
  <si>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</si>
  <si>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</si>
  <si>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</si>
  <si>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</si>
  <si>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</si>
  <si>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</si>
  <si>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</si>
  <si>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</si>
  <si>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</si>
  <si>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</si>
  <si>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</si>
  <si>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</si>
  <si>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</si>
  <si>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</si>
  <si>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</si>
  <si>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</si>
  <si>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</si>
  <si>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</si>
  <si>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</si>
  <si>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</si>
  <si>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</si>
  <si>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</si>
  <si>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</si>
  <si>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</si>
  <si>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</si>
  <si>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</si>
  <si>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</si>
  <si>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</si>
  <si>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</si>
  <si>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</si>
  <si>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</si>
  <si>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</si>
  <si>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</si>
  <si>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</si>
  <si>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</si>
  <si>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</si>
  <si>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</si>
  <si>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</si>
  <si>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</si>
  <si>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</si>
  <si>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</si>
  <si>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</si>
  <si>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</si>
  <si>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</si>
  <si>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</si>
  <si>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</si>
  <si>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</si>
  <si>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</si>
  <si>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</si>
  <si>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</si>
  <si>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</si>
  <si>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</si>
  <si>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</si>
  <si>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</si>
  <si>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</si>
  <si>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</si>
  <si>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</si>
  <si>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</si>
  <si>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</si>
  <si>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</si>
  <si>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</si>
  <si>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</si>
  <si>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</si>
  <si>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</si>
  <si>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</si>
  <si>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</si>
  <si>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</si>
  <si>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</si>
  <si>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</si>
  <si>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</si>
  <si>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</si>
  <si>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</si>
  <si>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</si>
  <si>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</si>
  <si>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</si>
  <si>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</si>
  <si>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</si>
  <si>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</si>
  <si>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</si>
  <si>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</si>
  <si>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</si>
  <si>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</si>
  <si>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</si>
  <si>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</si>
  <si>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</si>
  <si>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</si>
  <si>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</si>
  <si>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</si>
  <si>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</si>
  <si>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</si>
  <si>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</si>
  <si>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</si>
  <si>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</si>
  <si>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</si>
  <si>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</si>
  <si>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</si>
  <si>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</si>
  <si>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</si>
  <si>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</si>
  <si>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</si>
  <si>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</si>
  <si>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</si>
  <si>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</si>
  <si>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</si>
  <si>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</si>
  <si>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</si>
  <si>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</si>
  <si>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</si>
  <si>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</si>
  <si>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</si>
  <si>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</si>
  <si>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</si>
  <si>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</si>
  <si>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</si>
  <si>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</si>
  <si>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</si>
  <si>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</si>
  <si>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</si>
  <si>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</si>
  <si>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</si>
  <si>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</si>
  <si>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</si>
  <si>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</si>
  <si>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</si>
  <si>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</si>
  <si>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</si>
  <si>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</si>
  <si>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</si>
  <si>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</si>
  <si>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</si>
  <si>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</si>
  <si>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</si>
  <si>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</si>
  <si>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</si>
  <si>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</si>
  <si>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</si>
  <si>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</si>
  <si>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</si>
  <si>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</si>
  <si>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</si>
  <si>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</si>
  <si>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</si>
  <si>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</si>
  <si>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</si>
  <si>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</si>
  <si>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</si>
  <si>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</si>
  <si>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</si>
  <si>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</si>
  <si>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</si>
  <si>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</si>
  <si>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</si>
  <si>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</si>
  <si>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</si>
  <si>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</si>
  <si>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</si>
  <si>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</si>
  <si>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</si>
  <si>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</si>
  <si>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</si>
  <si>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</si>
  <si>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</si>
  <si>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</si>
  <si>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</si>
  <si>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</si>
  <si>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</si>
  <si>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</si>
  <si>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</si>
  <si>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</si>
  <si>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</si>
  <si>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</si>
  <si>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</si>
  <si>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</si>
  <si>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</si>
  <si>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</si>
  <si>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</si>
  <si>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</si>
  <si>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</si>
  <si>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</si>
  <si>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</si>
  <si>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</si>
  <si>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</si>
  <si>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</si>
  <si>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</si>
  <si>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</si>
  <si>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</si>
  <si>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</si>
  <si>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</si>
  <si>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</si>
  <si>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</si>
  <si>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</si>
  <si>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</si>
  <si>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</si>
  <si>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</si>
  <si>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</si>
  <si>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</si>
  <si>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</si>
  <si>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</si>
  <si>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</si>
  <si>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</si>
  <si>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</si>
  <si>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</si>
  <si>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</si>
  <si>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</si>
  <si>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</si>
  <si>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</si>
  <si>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</si>
  <si>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</si>
  <si>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</si>
  <si>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</si>
  <si>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</si>
  <si>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</si>
  <si>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</si>
  <si>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</si>
  <si>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</si>
  <si>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</si>
  <si>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</si>
  <si>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</si>
  <si>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</si>
  <si>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</si>
  <si>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</si>
  <si>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</si>
  <si>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</si>
  <si>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</si>
  <si>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</si>
  <si>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</si>
  <si>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</si>
  <si>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</si>
  <si>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</si>
  <si>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</si>
  <si>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</si>
  <si>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</si>
  <si>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</si>
  <si>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</si>
  <si>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</si>
  <si>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</si>
  <si>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</si>
  <si>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</si>
  <si>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</si>
  <si>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</si>
  <si>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</si>
  <si>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</si>
  <si>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</si>
  <si>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</si>
  <si>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</si>
  <si>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</si>
  <si>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</si>
  <si>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</si>
  <si>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</si>
  <si>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</si>
  <si>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</si>
  <si>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</si>
  <si>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</si>
  <si>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</si>
  <si>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</si>
  <si>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</si>
  <si>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</si>
  <si>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</si>
  <si>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</si>
  <si>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</si>
  <si>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</si>
  <si>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</si>
  <si>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</si>
  <si>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</si>
  <si>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</si>
  <si>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</si>
  <si>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</si>
  <si>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</si>
  <si>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</si>
  <si>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</si>
  <si>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</si>
  <si>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</si>
  <si>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</si>
  <si>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</si>
  <si>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</si>
  <si>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</si>
  <si>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</si>
  <si>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</si>
  <si>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</si>
  <si>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</si>
  <si>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</si>
  <si>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</si>
  <si>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</si>
  <si>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</si>
  <si>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</si>
  <si>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</si>
  <si>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</si>
  <si>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</si>
  <si>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</si>
  <si>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</si>
  <si>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</si>
  <si>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</si>
  <si>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</si>
  <si>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</si>
  <si>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</si>
  <si>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</si>
  <si>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</si>
  <si>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</si>
  <si>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</si>
  <si>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</si>
  <si>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</si>
  <si>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</si>
  <si>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</si>
  <si>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</si>
  <si>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</si>
  <si>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</si>
  <si>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</si>
  <si>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</si>
  <si>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</si>
  <si>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</si>
  <si>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</si>
  <si>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</si>
  <si>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</si>
  <si>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</si>
  <si>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</si>
  <si>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</si>
  <si>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</si>
  <si>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</si>
  <si>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</si>
  <si>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</si>
  <si>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</si>
  <si>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</si>
  <si>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</si>
  <si>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</si>
  <si>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</si>
  <si>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</si>
  <si>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</si>
  <si>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</si>
  <si>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</si>
  <si>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</si>
  <si>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</si>
  <si>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</si>
  <si>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</si>
  <si>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</si>
  <si>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</si>
  <si>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</si>
  <si>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</si>
  <si>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</si>
  <si>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</si>
  <si>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</si>
  <si>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</si>
  <si>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</si>
  <si>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</si>
  <si>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</si>
  <si>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</si>
  <si>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</si>
  <si>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</si>
  <si>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</si>
  <si>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</si>
  <si>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</si>
  <si>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</si>
  <si>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</si>
  <si>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</si>
  <si>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</si>
  <si>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</si>
  <si>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</si>
  <si>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</si>
  <si>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</si>
  <si>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</si>
  <si>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</si>
  <si>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</si>
  <si>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</si>
  <si>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</si>
  <si>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</si>
  <si>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</si>
  <si>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</si>
  <si>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</si>
  <si>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</si>
  <si>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</si>
  <si>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</si>
  <si>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</si>
  <si>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</si>
  <si>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</si>
  <si>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</si>
  <si>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</si>
  <si>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</si>
  <si>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</si>
  <si>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</si>
  <si>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</si>
  <si>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</si>
  <si>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</si>
  <si>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</si>
  <si>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</si>
  <si>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</si>
  <si>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</si>
  <si>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</si>
  <si>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</si>
  <si>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</si>
  <si>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</si>
  <si>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</si>
  <si>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</si>
  <si>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</si>
  <si>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</si>
  <si>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</si>
  <si>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</si>
  <si>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</si>
  <si>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</si>
  <si>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</si>
  <si>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</si>
  <si>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</si>
  <si>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</si>
  <si>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</si>
  <si>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</si>
  <si>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</si>
  <si>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</si>
  <si>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</si>
  <si>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</si>
  <si>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</si>
  <si>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</si>
  <si>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</si>
  <si>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</si>
  <si>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</si>
  <si>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</si>
  <si>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</si>
  <si>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</si>
  <si>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</si>
  <si>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</si>
  <si>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</si>
  <si>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</si>
  <si>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</si>
  <si>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</si>
  <si>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</si>
  <si>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</si>
  <si>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</si>
  <si>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</si>
  <si>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</si>
  <si>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</si>
  <si>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</si>
  <si>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</si>
  <si>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</si>
  <si>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</si>
  <si>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</si>
  <si>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</si>
  <si>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</si>
  <si>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</si>
  <si>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</si>
  <si>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</si>
  <si>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</si>
  <si>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</si>
  <si>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</si>
  <si>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</si>
  <si>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</si>
  <si>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</si>
  <si>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</si>
  <si>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</si>
  <si>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</si>
  <si>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</si>
  <si>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</si>
  <si>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</si>
  <si>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</si>
  <si>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</si>
  <si>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</si>
  <si>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</si>
  <si>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</si>
  <si>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</si>
  <si>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</si>
  <si>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</si>
  <si>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</si>
  <si>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</si>
  <si>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</si>
  <si>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</si>
  <si>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</si>
  <si>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</si>
  <si>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</si>
  <si>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</si>
  <si>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</si>
  <si>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</si>
  <si>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</si>
  <si>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</si>
  <si>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</si>
  <si>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</si>
  <si>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</si>
  <si>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</si>
  <si>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</si>
  <si>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</si>
  <si>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</si>
  <si>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</si>
  <si>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</si>
  <si>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</si>
  <si>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</si>
  <si>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</si>
  <si>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</si>
  <si>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</si>
  <si>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</si>
  <si>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</si>
  <si>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</si>
  <si>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</si>
  <si>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</si>
  <si>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</si>
  <si>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</si>
  <si>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</si>
  <si>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</si>
  <si>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</si>
  <si>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</si>
  <si>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</si>
  <si>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</si>
  <si>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</si>
  <si>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</si>
  <si>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</si>
  <si>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</si>
  <si>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</si>
  <si>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</si>
  <si>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</si>
  <si>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</si>
  <si>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</si>
  <si>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</si>
  <si>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</si>
  <si>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</si>
  <si>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</si>
  <si>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</si>
  <si>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</si>
  <si>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</si>
  <si>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</si>
  <si>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</si>
  <si>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</si>
  <si>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</si>
  <si>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</si>
  <si>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</si>
  <si>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</si>
  <si>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</si>
  <si>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</si>
  <si>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</si>
  <si>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</si>
  <si>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</si>
  <si>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</si>
  <si>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</si>
  <si>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</si>
  <si>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</si>
  <si>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</si>
  <si>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</si>
  <si>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</si>
  <si>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</si>
  <si>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</si>
  <si>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</si>
  <si>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</si>
  <si>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</si>
  <si>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</si>
  <si>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</si>
  <si>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</si>
  <si>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</si>
  <si>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</si>
  <si>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</si>
  <si>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</si>
  <si>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</si>
  <si>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</si>
  <si>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</si>
  <si>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</si>
  <si>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</si>
  <si>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</si>
  <si>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</si>
  <si>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</si>
  <si>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</si>
  <si>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</si>
  <si>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</si>
  <si>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</si>
  <si>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</si>
  <si>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</si>
  <si>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</si>
  <si>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</si>
  <si>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</si>
  <si>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</si>
  <si>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</si>
  <si>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</si>
  <si>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</si>
  <si>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</si>
  <si>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</si>
  <si>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</si>
  <si>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</si>
  <si>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</si>
  <si>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</si>
  <si>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</si>
  <si>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</si>
  <si>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</si>
  <si>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</si>
  <si>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</si>
  <si>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</si>
  <si>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</si>
  <si>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</si>
  <si>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</si>
  <si>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</si>
  <si>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</si>
  <si>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</si>
  <si>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</si>
  <si>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</si>
  <si>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</si>
  <si>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</si>
  <si>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</si>
  <si>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</si>
  <si>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</si>
  <si>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</si>
  <si>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</si>
  <si>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</si>
  <si>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</si>
  <si>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</si>
  <si>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</si>
  <si>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</si>
  <si>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</si>
  <si>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</si>
  <si>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</si>
  <si>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</si>
  <si>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</si>
  <si>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</si>
  <si>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</si>
  <si>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</si>
  <si>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</si>
  <si>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</si>
  <si>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</si>
  <si>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</si>
  <si>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</si>
  <si>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</si>
  <si>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</si>
  <si>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</si>
  <si>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</si>
  <si>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</si>
  <si>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</si>
  <si>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</si>
  <si>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</si>
  <si>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</si>
  <si>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</si>
  <si>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</si>
  <si>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</si>
  <si>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</si>
  <si>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</si>
  <si>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</si>
  <si>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</si>
  <si>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</si>
  <si>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</si>
  <si>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</si>
  <si>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</si>
  <si>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</si>
  <si>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</si>
  <si>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</si>
  <si>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</si>
  <si>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</si>
  <si>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</si>
  <si>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</si>
  <si>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</si>
  <si>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</si>
  <si>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</si>
  <si>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</si>
  <si>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</si>
  <si>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</si>
  <si>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</si>
  <si>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</si>
  <si>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</si>
  <si>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</si>
  <si>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</si>
  <si>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</si>
  <si>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</si>
  <si>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</si>
  <si>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</si>
  <si>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</si>
  <si>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</si>
  <si>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</si>
  <si>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</si>
  <si>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</si>
  <si>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</si>
  <si>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</si>
  <si>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</si>
  <si>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</si>
  <si>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</si>
  <si>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</si>
  <si>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</si>
  <si>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</si>
  <si>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</si>
  <si>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</si>
  <si>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</si>
  <si>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</si>
  <si>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</si>
  <si>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</si>
  <si>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</si>
  <si>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</si>
  <si>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</si>
  <si>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</si>
  <si>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</si>
  <si>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</si>
  <si>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</si>
  <si>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</si>
  <si>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</si>
  <si>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</si>
  <si>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</si>
  <si>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</si>
  <si>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</si>
  <si>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</si>
  <si>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</si>
  <si>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</si>
  <si>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</si>
  <si>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</si>
  <si>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</si>
  <si>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</si>
  <si>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</si>
  <si>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</si>
  <si>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</si>
  <si>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</si>
  <si>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</si>
  <si>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</si>
  <si>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</si>
  <si>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</si>
  <si>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</si>
  <si>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</si>
  <si>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</si>
  <si>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</si>
  <si>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</si>
  <si>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</si>
  <si>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</si>
  <si>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</si>
  <si>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</si>
  <si>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</si>
  <si>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</si>
  <si>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</si>
  <si>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</si>
  <si>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</si>
  <si>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</si>
  <si>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</si>
  <si>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</si>
  <si>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</si>
  <si>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</si>
  <si>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</si>
  <si>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</si>
  <si>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</si>
  <si>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</si>
  <si>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</si>
  <si>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</si>
  <si>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</si>
  <si>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</si>
  <si>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</si>
  <si>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</si>
  <si>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</si>
  <si>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</si>
  <si>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</si>
  <si>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</si>
  <si>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</si>
  <si>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</si>
  <si>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</si>
  <si>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</si>
  <si>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</si>
  <si>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</si>
  <si>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</si>
  <si>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</si>
  <si>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</si>
  <si>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</si>
  <si>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</si>
  <si>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</si>
  <si>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</si>
  <si>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</si>
  <si>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</si>
  <si>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</si>
  <si>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</si>
  <si>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</si>
  <si>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</si>
  <si>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</si>
  <si>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</si>
  <si>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</si>
  <si>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</si>
  <si>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</si>
  <si>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</si>
  <si>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</si>
  <si>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</si>
  <si>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</si>
  <si>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</si>
  <si>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</si>
  <si>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</si>
  <si>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</si>
  <si>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</si>
  <si>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</si>
  <si>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</si>
  <si>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</si>
  <si>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</si>
  <si>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</si>
  <si>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</si>
  <si>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</si>
  <si>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</si>
  <si>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</si>
  <si>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</si>
  <si>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</si>
  <si>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</si>
  <si>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</si>
  <si>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</si>
  <si>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</si>
  <si>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</si>
  <si>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</si>
  <si>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</si>
  <si>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</si>
  <si>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</si>
  <si>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</si>
  <si>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</si>
  <si>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</si>
  <si>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</si>
  <si>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</si>
  <si>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</si>
  <si>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</si>
  <si>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</si>
  <si>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</si>
  <si>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</si>
  <si>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</si>
  <si>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</si>
  <si>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</si>
  <si>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</si>
  <si>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</si>
  <si>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</si>
  <si>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</si>
  <si>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</si>
  <si>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</si>
  <si>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</si>
  <si>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</si>
  <si>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</si>
  <si>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</si>
  <si>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</si>
  <si>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</si>
  <si>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</si>
  <si>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</si>
  <si>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</si>
  <si>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</si>
  <si>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</si>
  <si>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</si>
  <si>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</si>
  <si>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</si>
  <si>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</si>
  <si>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</si>
  <si>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</si>
  <si>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</si>
  <si>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</si>
  <si>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</si>
  <si>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</si>
  <si>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</si>
  <si>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</si>
  <si>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</si>
  <si>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</si>
  <si>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</si>
  <si>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</si>
  <si>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</si>
  <si>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</si>
  <si>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</si>
  <si>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</si>
  <si>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</si>
  <si>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</si>
  <si>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</si>
  <si>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</si>
  <si>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</si>
  <si>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</si>
  <si>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</si>
  <si>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</si>
  <si>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</si>
  <si>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</si>
  <si>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</si>
  <si>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</si>
  <si>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</si>
  <si>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</si>
  <si>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</si>
  <si>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</si>
  <si>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</si>
  <si>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</si>
  <si>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</si>
  <si>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</si>
  <si>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</si>
  <si>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</si>
  <si>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</si>
  <si>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</si>
  <si>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</si>
  <si>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</si>
  <si>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</si>
  <si>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</si>
  <si>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</si>
  <si>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</si>
  <si>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</si>
  <si>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</si>
  <si>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</si>
  <si>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</si>
  <si>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</si>
  <si>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</si>
  <si>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</si>
  <si>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</si>
  <si>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</si>
  <si>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</si>
  <si>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</si>
  <si>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</si>
  <si>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</si>
  <si>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</si>
  <si>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</si>
  <si>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</si>
  <si>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</si>
  <si>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</si>
  <si>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</si>
  <si>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</si>
  <si>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</si>
  <si>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</si>
  <si>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</si>
  <si>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</si>
  <si>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</si>
  <si>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</si>
  <si>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</si>
  <si>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</si>
  <si>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</si>
  <si>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</si>
  <si>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</si>
  <si>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</si>
  <si>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</si>
  <si>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</si>
  <si>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</si>
  <si>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</si>
  <si>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</si>
  <si>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</si>
  <si>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</si>
  <si>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</si>
  <si>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</si>
  <si>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</si>
  <si>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</si>
  <si>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</si>
  <si>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</si>
  <si>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</si>
  <si>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</si>
  <si>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</si>
  <si>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</si>
  <si>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</si>
  <si>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</si>
  <si>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</si>
  <si>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</si>
  <si>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</si>
  <si>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</si>
  <si>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</si>
  <si>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</si>
  <si>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</si>
  <si>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</si>
  <si>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</si>
  <si>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</si>
  <si>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</si>
  <si>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</si>
  <si>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</si>
  <si>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</si>
  <si>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</si>
  <si>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</si>
  <si>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</si>
  <si>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</si>
  <si>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</si>
  <si>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</si>
  <si>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</si>
  <si>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</si>
  <si>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</si>
  <si>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</si>
  <si>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</si>
  <si>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</si>
  <si>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</si>
  <si>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</si>
  <si>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</si>
  <si>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</si>
  <si>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</si>
  <si>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</si>
  <si>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</si>
  <si>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</si>
  <si>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</si>
  <si>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</si>
  <si>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</si>
  <si>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</si>
  <si>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</si>
  <si>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</si>
  <si>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</si>
  <si>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</si>
  <si>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</si>
  <si>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</si>
  <si>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</si>
  <si>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</si>
  <si>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</si>
  <si>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</si>
  <si>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</si>
  <si>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</si>
  <si>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</si>
  <si>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</si>
  <si>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</si>
  <si>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</si>
  <si>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</si>
  <si>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</si>
  <si>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</si>
  <si>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</si>
  <si>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</si>
  <si>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</si>
  <si>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</si>
  <si>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</si>
  <si>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</si>
  <si>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</si>
  <si>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</si>
  <si>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</si>
  <si>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</si>
  <si>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</si>
  <si>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</si>
  <si>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</si>
  <si>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</si>
  <si>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</si>
  <si>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</si>
  <si>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</si>
  <si>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</si>
  <si>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</si>
  <si>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</si>
  <si>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</si>
  <si>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</si>
  <si>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</si>
  <si>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</si>
  <si>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</si>
  <si>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</si>
  <si>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</si>
  <si>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</si>
  <si>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</si>
  <si>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</si>
  <si>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</si>
  <si>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</si>
  <si>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</si>
  <si>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</si>
  <si>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</si>
  <si>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</si>
  <si>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</si>
  <si>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</si>
  <si>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</si>
  <si>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</si>
  <si>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</si>
  <si>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</si>
  <si>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</si>
  <si>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</si>
  <si>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</si>
  <si>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</si>
  <si>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</si>
  <si>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</si>
  <si>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</si>
  <si>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</si>
  <si>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</si>
  <si>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</si>
  <si>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</si>
  <si>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</si>
  <si>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</si>
  <si>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</si>
  <si>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</si>
  <si>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</si>
  <si>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</si>
  <si>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</si>
  <si>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</si>
  <si>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</si>
  <si>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</si>
  <si>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</si>
  <si>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</si>
  <si>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</si>
  <si>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</si>
  <si>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</si>
  <si>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</si>
  <si>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</si>
  <si>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</si>
  <si>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</si>
  <si>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</si>
  <si>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</si>
  <si>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</si>
  <si>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</si>
  <si>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</si>
  <si>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</si>
  <si>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</si>
  <si>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</si>
  <si>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</si>
  <si>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</si>
  <si>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</si>
  <si>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</si>
  <si>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</si>
  <si>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</si>
  <si>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</si>
  <si>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</si>
  <si>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</si>
  <si>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</si>
  <si>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</si>
  <si>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</si>
  <si>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</si>
  <si>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</si>
  <si>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</si>
  <si>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</si>
  <si>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</si>
  <si>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</si>
  <si>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</si>
  <si>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</si>
  <si>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</si>
  <si>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</si>
  <si>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</si>
  <si>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</si>
  <si>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</si>
  <si>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</si>
  <si>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</si>
  <si>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</si>
  <si>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</si>
  <si>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</si>
  <si>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</si>
  <si>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</si>
  <si>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</si>
  <si>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</si>
  <si>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</si>
  <si>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</si>
  <si>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</si>
  <si>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</si>
  <si>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</si>
  <si>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</si>
  <si>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</si>
  <si>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</si>
  <si>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</si>
  <si>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</si>
  <si>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</si>
  <si>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</si>
  <si>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</si>
  <si>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</si>
  <si>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</si>
  <si>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</si>
  <si>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</si>
  <si>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</si>
  <si>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</si>
  <si>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</si>
  <si>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</si>
  <si>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</si>
  <si>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</si>
  <si>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</si>
  <si>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</si>
  <si>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</si>
  <si>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</si>
  <si>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</si>
  <si>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</si>
  <si>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</si>
  <si>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</si>
  <si>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</si>
  <si>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</si>
  <si>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</si>
  <si>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</si>
  <si>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</si>
  <si>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</si>
  <si>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</si>
  <si>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</si>
  <si>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</si>
  <si>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</si>
  <si>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</si>
  <si>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</si>
  <si>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</si>
  <si>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</si>
  <si>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</si>
  <si>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</si>
  <si>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</si>
  <si>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</si>
  <si>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</si>
  <si>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</si>
  <si>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</si>
  <si>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</si>
  <si>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</si>
  <si>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</si>
  <si>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</si>
  <si>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</si>
  <si>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</si>
  <si>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</si>
  <si>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</si>
  <si>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</si>
  <si>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</si>
  <si>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</si>
  <si>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</si>
  <si>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</si>
  <si>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</si>
  <si>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</si>
  <si>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</si>
  <si>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</si>
  <si>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</si>
  <si>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</si>
  <si>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</si>
  <si>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</si>
  <si>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</si>
  <si>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</si>
  <si>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</si>
  <si>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</si>
  <si>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</si>
  <si>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</si>
  <si>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</si>
  <si>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</si>
  <si>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</si>
  <si>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</si>
  <si>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</si>
  <si>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</si>
  <si>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</si>
  <si>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</si>
  <si>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</si>
  <si>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</si>
  <si>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</si>
  <si>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</si>
  <si>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</si>
  <si>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</si>
  <si>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</si>
  <si>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</si>
  <si>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</si>
  <si>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</si>
  <si>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</si>
  <si>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</si>
  <si>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</si>
  <si>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</si>
  <si>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</si>
  <si>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</si>
  <si>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</si>
  <si>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</si>
  <si>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</si>
  <si>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</si>
  <si>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</si>
  <si>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</si>
  <si>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</si>
  <si>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</si>
  <si>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</si>
  <si>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</si>
  <si>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</si>
  <si>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</si>
  <si>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</si>
  <si>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</si>
  <si>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</si>
  <si>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</si>
  <si>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</si>
  <si>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</si>
  <si>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</si>
  <si>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</si>
  <si>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</si>
  <si>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</si>
  <si>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</si>
  <si>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</si>
  <si>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</si>
  <si>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</si>
  <si>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</si>
  <si>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</si>
  <si>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</si>
  <si>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</si>
  <si>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</si>
  <si>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</si>
  <si>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</si>
  <si>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</si>
  <si>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</si>
  <si>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</si>
  <si>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</si>
  <si>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</si>
  <si>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</si>
  <si>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</si>
  <si>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</si>
  <si>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</si>
  <si>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</si>
  <si>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</si>
  <si>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</si>
  <si>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</si>
  <si>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</si>
  <si>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</si>
  <si>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</si>
  <si>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</si>
  <si>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</si>
  <si>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</si>
  <si>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</si>
  <si>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</si>
  <si>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</si>
  <si>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</si>
  <si>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</si>
  <si>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</si>
  <si>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</si>
  <si>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</si>
  <si>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</si>
  <si>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</si>
  <si>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</si>
  <si>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</si>
  <si>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</si>
  <si>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</si>
  <si>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</si>
  <si>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</si>
  <si>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</si>
  <si>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</si>
  <si>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</si>
  <si>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</si>
  <si>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</si>
  <si>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</si>
  <si>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</si>
  <si>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</si>
  <si>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</si>
  <si>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</si>
  <si>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</si>
  <si>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</si>
  <si>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</si>
  <si>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</si>
  <si>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</si>
  <si>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</si>
  <si>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</si>
  <si>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</si>
  <si>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</si>
  <si>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</si>
  <si>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</si>
  <si>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</si>
  <si>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</si>
  <si>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</si>
  <si>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</si>
  <si>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</si>
  <si>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</si>
  <si>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</si>
  <si>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</si>
  <si>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</si>
  <si>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</si>
  <si>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</si>
  <si>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</si>
  <si>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</si>
  <si>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</si>
  <si>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</si>
  <si>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</si>
  <si>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</si>
  <si>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</si>
  <si>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</si>
  <si>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</si>
  <si>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</si>
  <si>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</si>
  <si>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</si>
  <si>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</si>
  <si>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</si>
  <si>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</si>
  <si>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</si>
  <si>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</si>
  <si>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</si>
  <si>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</si>
  <si>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</si>
  <si>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</si>
  <si>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</si>
  <si>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</si>
  <si>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</si>
  <si>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</si>
  <si>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</si>
  <si>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</si>
  <si>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</si>
  <si>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</si>
  <si>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</si>
  <si>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</si>
  <si>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</si>
  <si>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</si>
  <si>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</si>
  <si>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</si>
  <si>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</si>
  <si>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</si>
  <si>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</si>
  <si>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</si>
  <si>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</si>
  <si>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</si>
  <si>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</si>
  <si>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</si>
  <si>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</si>
  <si>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</si>
  <si>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</si>
  <si>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</si>
  <si>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</si>
  <si>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</si>
  <si>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</si>
  <si>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</si>
  <si>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</si>
  <si>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</si>
  <si>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</si>
  <si>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</si>
  <si>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</si>
  <si>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</si>
  <si>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</si>
  <si>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</si>
  <si>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</si>
  <si>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</si>
  <si>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</si>
  <si>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</si>
  <si>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</si>
  <si>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</si>
  <si>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</si>
  <si>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</si>
  <si>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</si>
  <si>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</si>
  <si>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</si>
  <si>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</si>
  <si>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</si>
  <si>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</si>
  <si>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</si>
  <si>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</si>
  <si>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</si>
  <si>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</si>
  <si>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</si>
  <si>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</si>
  <si>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</si>
  <si>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</si>
  <si>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</si>
  <si>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</si>
  <si>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</si>
  <si>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</si>
  <si>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</si>
  <si>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</si>
  <si>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</si>
  <si>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</si>
  <si>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</si>
  <si>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</si>
  <si>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</si>
  <si>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</si>
  <si>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</si>
  <si>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</si>
  <si>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</si>
  <si>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</si>
  <si>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</si>
  <si>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</si>
  <si>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</si>
  <si>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</si>
  <si>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</si>
  <si>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</si>
  <si>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</si>
  <si>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</si>
  <si>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</si>
  <si>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</si>
  <si>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</si>
  <si>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</si>
  <si>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</si>
  <si>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</si>
  <si>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</si>
  <si>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</si>
  <si>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</si>
  <si>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</si>
  <si>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</si>
  <si>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</si>
  <si>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</si>
  <si>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</si>
  <si>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</si>
  <si>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</si>
  <si>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</si>
  <si>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</si>
  <si>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</si>
  <si>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</si>
  <si>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</si>
  <si>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</si>
  <si>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</si>
  <si>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</si>
  <si>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</si>
  <si>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</si>
  <si>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</si>
  <si>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</si>
  <si>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</si>
  <si>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</si>
  <si>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</si>
  <si>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</si>
  <si>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</si>
  <si>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</si>
  <si>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</si>
  <si>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</si>
  <si>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</si>
  <si>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</si>
  <si>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</si>
  <si>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</si>
  <si>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</si>
  <si>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</si>
  <si>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</si>
  <si>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</si>
  <si>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</si>
  <si>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</si>
  <si>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</si>
  <si>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</si>
  <si>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</si>
  <si>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</si>
  <si>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</si>
  <si>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</si>
  <si>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</si>
  <si>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</si>
  <si>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</si>
  <si>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</si>
  <si>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</si>
  <si>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</si>
  <si>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</si>
  <si>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</si>
  <si>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</si>
  <si>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</si>
  <si>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</si>
  <si>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</si>
  <si>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</si>
  <si>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</si>
  <si>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</si>
  <si>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</si>
  <si>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</si>
  <si>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</si>
  <si>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</si>
  <si>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</si>
  <si>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</si>
  <si>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</si>
  <si>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</si>
  <si>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</si>
  <si>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</si>
  <si>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</si>
  <si>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</si>
  <si>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</si>
  <si>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</si>
  <si>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</si>
  <si>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</si>
  <si>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</si>
  <si>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</si>
  <si>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</si>
  <si>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</si>
  <si>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</si>
  <si>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</si>
  <si>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</si>
  <si>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</si>
  <si>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</si>
  <si>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</si>
  <si>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</si>
  <si>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</si>
  <si>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</si>
  <si>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</si>
  <si>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</si>
  <si>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</si>
  <si>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</si>
  <si>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</si>
  <si>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</si>
  <si>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</si>
  <si>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</si>
  <si>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</si>
  <si>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</si>
  <si>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</si>
  <si>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</si>
  <si>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</si>
  <si>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</si>
  <si>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</si>
  <si>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</si>
  <si>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</si>
  <si>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</si>
  <si>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</si>
  <si>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</si>
  <si>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</si>
  <si>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</si>
  <si>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</si>
  <si>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</si>
  <si>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</si>
  <si>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</si>
  <si>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</si>
  <si>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</si>
  <si>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</si>
  <si>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</si>
  <si>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</si>
  <si>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</si>
  <si>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</si>
  <si>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</si>
  <si>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</si>
  <si>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</si>
  <si>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</si>
  <si>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</si>
  <si>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</si>
  <si>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</si>
  <si>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</si>
  <si>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</si>
  <si>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</si>
  <si>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</si>
  <si>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</si>
  <si>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</si>
  <si>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</si>
  <si>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</si>
  <si>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</si>
  <si>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</si>
  <si>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</si>
  <si>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</si>
  <si>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</si>
  <si>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</si>
  <si>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</si>
  <si>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</si>
  <si>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</si>
  <si>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</si>
  <si>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</si>
  <si>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</si>
  <si>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</si>
  <si>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</si>
  <si>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</si>
  <si>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</si>
  <si>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</si>
  <si>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</si>
  <si>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</si>
  <si>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</si>
  <si>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</si>
  <si>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</si>
  <si>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</si>
  <si>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</si>
  <si>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</si>
  <si>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</si>
  <si>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</si>
  <si>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</si>
  <si>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</si>
  <si>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</si>
  <si>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</si>
  <si>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</si>
  <si>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</si>
  <si>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</si>
  <si>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</si>
  <si>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</si>
  <si>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</si>
  <si>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</si>
  <si>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</si>
  <si>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</si>
  <si>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</si>
  <si>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</si>
  <si>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</si>
  <si>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</si>
  <si>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</si>
  <si>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</si>
  <si>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</si>
  <si>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</si>
  <si>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</si>
  <si>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</si>
  <si>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</si>
  <si>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</si>
  <si>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</si>
  <si>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</si>
  <si>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</si>
  <si>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</si>
  <si>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</si>
  <si>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</si>
  <si>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</si>
  <si>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</si>
  <si>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</si>
  <si>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</si>
  <si>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</si>
  <si>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</si>
  <si>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</si>
  <si>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</si>
  <si>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</si>
  <si>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</si>
  <si>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</si>
  <si>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</si>
  <si>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</si>
  <si>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</si>
  <si>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</si>
  <si>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</si>
  <si>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</si>
  <si>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</si>
  <si>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</si>
  <si>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</si>
  <si>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</si>
  <si>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</si>
  <si>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</si>
  <si>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</si>
  <si>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</si>
  <si>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</si>
  <si>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</si>
  <si>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</si>
  <si>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</si>
  <si>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</si>
  <si>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</si>
  <si>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</si>
  <si>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</si>
  <si>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</si>
  <si>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</si>
  <si>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</si>
  <si>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</si>
  <si>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</si>
  <si>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</si>
  <si>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</si>
  <si>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</si>
  <si>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</si>
  <si>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</si>
  <si>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</si>
  <si>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</si>
  <si>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</si>
  <si>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</si>
  <si>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</si>
  <si>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</si>
  <si>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</si>
  <si>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</si>
  <si>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</si>
  <si>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</si>
  <si>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</si>
  <si>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</si>
  <si>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</si>
  <si>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</si>
  <si>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</si>
  <si>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</si>
  <si>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</si>
  <si>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</si>
  <si>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</si>
  <si>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</si>
  <si>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</si>
  <si>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</si>
  <si>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</si>
  <si>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</si>
  <si>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</si>
  <si>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</si>
  <si>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</si>
  <si>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</si>
  <si>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</si>
  <si>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</si>
  <si>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</si>
  <si>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</si>
  <si>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</si>
  <si>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</si>
  <si>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</si>
  <si>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</si>
  <si>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</si>
  <si>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</si>
  <si>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</si>
  <si>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</si>
  <si>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</si>
  <si>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</si>
  <si>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</si>
  <si>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</si>
  <si>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</si>
  <si>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</si>
  <si>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</si>
  <si>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</si>
  <si>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</si>
  <si>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</si>
  <si>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</si>
  <si>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</si>
  <si>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</si>
  <si>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</si>
  <si>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</si>
  <si>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</si>
  <si>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</si>
  <si>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</si>
  <si>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</si>
  <si>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</si>
  <si>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</si>
  <si>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</si>
  <si>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</si>
  <si>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</si>
  <si>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</si>
  <si>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</si>
  <si>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</si>
  <si>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</si>
  <si>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</si>
  <si>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</si>
  <si>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</si>
  <si>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</si>
  <si>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</si>
  <si>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</si>
  <si>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</si>
  <si>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</si>
  <si>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</si>
  <si>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</si>
  <si>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</si>
  <si>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</si>
  <si>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</si>
  <si>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</si>
  <si>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</si>
  <si>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</si>
  <si>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</si>
  <si>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</si>
  <si>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</si>
  <si>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</si>
  <si>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</si>
  <si>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</si>
  <si>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</si>
  <si>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</si>
  <si>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</si>
  <si>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</si>
  <si>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</si>
  <si>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</si>
  <si>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</si>
  <si>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</si>
  <si>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</si>
  <si>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</si>
  <si>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</si>
  <si>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</si>
  <si>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</si>
  <si>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</si>
  <si>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</si>
  <si>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</si>
  <si>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</si>
  <si>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</si>
  <si>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</si>
  <si>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</si>
  <si>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</si>
  <si>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</si>
  <si>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</si>
  <si>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</si>
  <si>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</si>
  <si>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</si>
  <si>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</si>
  <si>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</si>
  <si>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</si>
  <si>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</si>
  <si>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</si>
  <si>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</si>
  <si>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</si>
  <si>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</si>
  <si>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</si>
  <si>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</si>
  <si>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</si>
  <si>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</si>
  <si>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</si>
  <si>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</si>
  <si>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</si>
  <si>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</si>
  <si>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</si>
  <si>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</si>
  <si>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</si>
  <si>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</si>
  <si>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</si>
  <si>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</si>
  <si>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</si>
  <si>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</si>
  <si>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</si>
  <si>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</si>
  <si>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</si>
  <si>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</si>
  <si>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</si>
  <si>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</si>
  <si>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</si>
  <si>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</si>
  <si>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</si>
  <si>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</si>
  <si>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</si>
  <si>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</si>
  <si>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</si>
  <si>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</si>
  <si>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</si>
  <si>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</si>
  <si>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</si>
  <si>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</si>
  <si>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</si>
  <si>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</si>
  <si>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</si>
  <si>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</si>
  <si>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</si>
  <si>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</si>
  <si>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</si>
  <si>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</si>
  <si>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</si>
  <si>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</si>
  <si>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</si>
  <si>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</si>
  <si>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</si>
  <si>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</si>
  <si>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</si>
  <si>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</si>
  <si>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</si>
  <si>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</si>
  <si>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</si>
  <si>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</si>
  <si>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</si>
  <si>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</si>
  <si>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</si>
  <si>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</si>
  <si>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</si>
  <si>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</si>
  <si>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</si>
  <si>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</si>
  <si>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</si>
  <si>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</si>
  <si>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</si>
  <si>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</si>
  <si>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</si>
  <si>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</si>
  <si>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</si>
  <si>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</si>
  <si>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</si>
  <si>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</si>
  <si>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</si>
  <si>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</si>
  <si>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</si>
  <si>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</si>
  <si>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</si>
  <si>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</si>
  <si>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</si>
  <si>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</si>
  <si>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</si>
  <si>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</si>
  <si>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</si>
  <si>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</si>
  <si>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</si>
  <si>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</si>
  <si>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</si>
  <si>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</si>
  <si>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</si>
  <si>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</si>
  <si>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</si>
  <si>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</si>
  <si>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</si>
  <si>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</si>
  <si>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</si>
  <si>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</si>
  <si>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</si>
  <si>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</si>
  <si>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</si>
  <si>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</si>
  <si>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</si>
  <si>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</si>
  <si>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</si>
  <si>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</si>
  <si>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</si>
  <si>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</si>
  <si>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</si>
  <si>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</si>
  <si>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</si>
  <si>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</si>
  <si>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</si>
  <si>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</si>
  <si>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</si>
  <si>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</si>
  <si>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</si>
  <si>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</si>
  <si>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</si>
  <si>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</si>
  <si>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</si>
  <si>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</si>
  <si>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</si>
  <si>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</si>
  <si>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</si>
  <si>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</si>
  <si>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</si>
  <si>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</si>
  <si>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</si>
  <si>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</si>
  <si>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</si>
  <si>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</si>
  <si>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</si>
  <si>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</si>
  <si>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</si>
  <si>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</si>
  <si>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</si>
  <si>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</si>
  <si>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</si>
  <si>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</si>
  <si>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</si>
  <si>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</si>
  <si>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</si>
  <si>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</si>
  <si>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</si>
  <si>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</si>
  <si>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</si>
  <si>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</si>
  <si>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</si>
  <si>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</si>
  <si>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</si>
  <si>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</si>
  <si>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</si>
  <si>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</si>
  <si>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</si>
  <si>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</si>
  <si>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</si>
  <si>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</si>
  <si>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</si>
  <si>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</si>
  <si>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</si>
  <si>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</si>
  <si>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</si>
  <si>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</si>
  <si>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</si>
  <si>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</si>
  <si>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</si>
  <si>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</si>
  <si>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</si>
  <si>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</si>
  <si>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</si>
  <si>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</si>
  <si>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</si>
  <si>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</si>
  <si>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</si>
  <si>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</si>
  <si>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</si>
  <si>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</si>
  <si>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</si>
  <si>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</si>
  <si>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</si>
  <si>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</si>
  <si>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</si>
  <si>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</si>
  <si>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</si>
  <si>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</si>
  <si>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</si>
  <si>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</si>
  <si>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</si>
  <si>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</si>
  <si>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</si>
  <si>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</si>
  <si>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</si>
  <si>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</si>
  <si>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</si>
  <si>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</si>
  <si>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</si>
  <si>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</si>
  <si>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</si>
  <si>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</si>
  <si>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</si>
  <si>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</si>
  <si>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</si>
  <si>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</si>
  <si>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</si>
  <si>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</si>
  <si>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</si>
  <si>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</si>
  <si>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</si>
  <si>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</si>
  <si>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</si>
  <si>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</si>
  <si>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</si>
  <si>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</si>
  <si>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</si>
  <si>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</si>
  <si>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</si>
  <si>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</si>
  <si>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</si>
  <si>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</si>
  <si>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</si>
  <si>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</si>
  <si>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</si>
  <si>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</si>
  <si>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</si>
  <si>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</si>
  <si>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</si>
  <si>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</si>
  <si>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</si>
  <si>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</si>
  <si>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</si>
  <si>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</si>
  <si>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</si>
  <si>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</si>
  <si>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</si>
  <si>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</si>
  <si>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</si>
  <si>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</si>
  <si>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</si>
  <si>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</si>
  <si>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</si>
  <si>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</si>
  <si>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</si>
  <si>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</si>
  <si>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</si>
  <si>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</si>
  <si>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</si>
  <si>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</si>
  <si>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</si>
  <si>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</si>
  <si>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</si>
  <si>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</si>
  <si>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</si>
  <si>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</si>
  <si>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</si>
  <si>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</si>
  <si>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</si>
  <si>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</si>
  <si>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</si>
  <si>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</si>
  <si>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</si>
  <si>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</si>
  <si>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</si>
  <si>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</si>
  <si>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</si>
  <si>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</si>
  <si>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</si>
  <si>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</si>
  <si>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</si>
  <si>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</si>
  <si>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</si>
  <si>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</si>
  <si>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</si>
  <si>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</si>
  <si>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</si>
  <si>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</si>
  <si>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</si>
  <si>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</si>
  <si>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</si>
  <si>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</si>
  <si>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</si>
  <si>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</si>
  <si>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</si>
  <si>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</si>
  <si>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</si>
  <si>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</si>
  <si>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</si>
  <si>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</si>
  <si>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</si>
  <si>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</si>
  <si>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</si>
  <si>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</si>
  <si>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</si>
  <si>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</si>
  <si>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</si>
  <si>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</si>
  <si>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</si>
  <si>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</si>
  <si>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</si>
  <si>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</si>
  <si>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</si>
  <si>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</si>
  <si>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</si>
  <si>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</si>
  <si>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</si>
  <si>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</si>
  <si>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</si>
  <si>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</si>
  <si>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</si>
  <si>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</si>
  <si>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</si>
  <si>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</si>
  <si>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</si>
  <si>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</si>
  <si>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</si>
  <si>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</si>
  <si>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</si>
  <si>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</si>
  <si>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</si>
  <si>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</si>
  <si>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</si>
  <si>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</si>
  <si>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</si>
  <si>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</si>
  <si>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</si>
  <si>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</si>
  <si>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</si>
  <si>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</si>
  <si>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</si>
  <si>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</si>
  <si>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</si>
  <si>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</si>
  <si>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</si>
  <si>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</si>
  <si>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</si>
  <si>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</si>
  <si>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</si>
  <si>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</si>
  <si>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</si>
  <si>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</si>
  <si>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</si>
  <si>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</si>
  <si>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</si>
  <si>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</si>
  <si>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</si>
  <si>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</si>
  <si>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</si>
  <si>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</si>
  <si>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</si>
  <si>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</si>
  <si>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</si>
  <si>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</si>
  <si>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</si>
  <si>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</si>
  <si>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</si>
  <si>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</si>
  <si>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</si>
  <si>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</si>
  <si>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</si>
  <si>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</si>
  <si>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</si>
  <si>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</si>
  <si>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</si>
  <si>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</si>
  <si>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</si>
  <si>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</si>
  <si>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</si>
  <si>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</si>
  <si>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</si>
  <si>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</si>
  <si>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</si>
  <si>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</si>
  <si>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</si>
  <si>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</si>
  <si>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</si>
  <si>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</si>
  <si>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</si>
  <si>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</si>
  <si>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</si>
  <si>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</si>
  <si>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</si>
  <si>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</si>
  <si>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</si>
  <si>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</si>
  <si>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</si>
  <si>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</si>
  <si>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</si>
  <si>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</si>
  <si>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</si>
  <si>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</si>
  <si>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</si>
  <si>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</si>
  <si>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</si>
  <si>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</si>
  <si>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</si>
  <si>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</si>
  <si>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</si>
  <si>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</si>
  <si>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</si>
  <si>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</si>
  <si>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</si>
  <si>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</si>
  <si>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</si>
  <si>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</si>
  <si>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</si>
  <si>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</si>
  <si>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</si>
  <si>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</si>
  <si>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</si>
  <si>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</si>
  <si>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</si>
  <si>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</si>
  <si>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</si>
  <si>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</si>
  <si>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</si>
  <si>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</si>
  <si>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</si>
  <si>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</si>
  <si>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</si>
  <si>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</si>
  <si>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</si>
  <si>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</si>
  <si>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</si>
  <si>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</si>
  <si>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</si>
  <si>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</si>
  <si>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</si>
  <si>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</si>
  <si>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</si>
  <si>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</si>
  <si>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</si>
  <si>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</si>
  <si>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</si>
  <si>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</si>
  <si>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</si>
  <si>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</si>
  <si>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</si>
  <si>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</si>
  <si>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</si>
  <si>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</si>
  <si>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</si>
  <si>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</si>
  <si>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</si>
  <si>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</si>
  <si>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</si>
  <si>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</si>
  <si>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</si>
  <si>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</si>
  <si>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</si>
  <si>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</si>
  <si>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</si>
  <si>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</si>
  <si>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</si>
  <si>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</si>
  <si>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</si>
  <si>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</si>
  <si>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</si>
  <si>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</si>
  <si>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</si>
  <si>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</si>
  <si>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</si>
  <si>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</si>
  <si>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</si>
  <si>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</si>
  <si>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</si>
  <si>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</si>
  <si>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</si>
  <si>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</si>
  <si>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</si>
  <si>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</si>
  <si>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</si>
  <si>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</si>
  <si>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</si>
  <si>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</si>
  <si>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</si>
  <si>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</si>
  <si>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</si>
  <si>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</si>
  <si>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</si>
  <si>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</si>
  <si>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</si>
  <si>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</si>
  <si>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</si>
  <si>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</si>
  <si>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</si>
  <si>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</si>
  <si>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</si>
  <si>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</si>
  <si>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</si>
  <si>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</si>
  <si>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</si>
  <si>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</si>
  <si>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</si>
  <si>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</si>
  <si>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</si>
  <si>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</si>
  <si>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</si>
  <si>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</si>
  <si>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</si>
  <si>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</si>
  <si>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</si>
  <si>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</si>
  <si>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</si>
  <si>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</si>
  <si>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</si>
  <si>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</si>
  <si>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</si>
  <si>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</si>
  <si>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</si>
  <si>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</si>
  <si>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</si>
  <si>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</si>
  <si>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</si>
  <si>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</si>
  <si>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</si>
  <si>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</si>
  <si>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</si>
  <si>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</si>
  <si>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</si>
  <si>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</si>
  <si>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</si>
  <si>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</si>
  <si>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</si>
  <si>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</si>
  <si>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</si>
  <si>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</si>
  <si>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</si>
  <si>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</si>
  <si>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</si>
  <si>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</si>
  <si>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</si>
  <si>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</si>
  <si>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</si>
  <si>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</si>
  <si>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</si>
  <si>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</si>
  <si>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</si>
  <si>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</si>
  <si>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</si>
  <si>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</si>
  <si>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</si>
  <si>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</si>
  <si>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</si>
  <si>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</si>
  <si>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</si>
  <si>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</si>
  <si>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</si>
  <si>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</si>
  <si>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</si>
  <si>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</si>
  <si>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</si>
  <si>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</si>
  <si>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</si>
  <si>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</si>
  <si>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</si>
  <si>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</si>
  <si>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</si>
  <si>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</si>
  <si>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</si>
  <si>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</si>
  <si>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</si>
  <si>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</si>
  <si>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</si>
  <si>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</si>
  <si>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</si>
  <si>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</si>
  <si>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</si>
  <si>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</si>
  <si>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</si>
  <si>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</si>
  <si>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</si>
  <si>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</si>
  <si>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</si>
  <si>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</si>
  <si>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</si>
  <si>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</si>
  <si>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</si>
  <si>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</si>
  <si>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</si>
  <si>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</si>
  <si>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</si>
  <si>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</si>
  <si>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</si>
  <si>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</si>
  <si>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</si>
  <si>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</si>
  <si>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</si>
  <si>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</si>
  <si>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</si>
  <si>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</si>
  <si>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</si>
  <si>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</si>
  <si>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</si>
  <si>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</si>
  <si>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</si>
  <si>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</si>
  <si>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</si>
  <si>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</si>
  <si>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</si>
  <si>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</si>
  <si>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</si>
  <si>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</si>
  <si>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</si>
  <si>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</si>
  <si>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</si>
  <si>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</si>
  <si>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</si>
  <si>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</si>
  <si>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</si>
  <si>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</si>
  <si>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</si>
  <si>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</si>
  <si>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</si>
  <si>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</si>
  <si>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</si>
  <si>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</si>
  <si>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</si>
  <si>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</si>
  <si>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</si>
  <si>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</si>
  <si>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</si>
  <si>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</si>
  <si>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</si>
  <si>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</si>
  <si>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</si>
  <si>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</si>
  <si>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</si>
  <si>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</si>
  <si>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</si>
  <si>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</si>
  <si>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</si>
  <si>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</si>
  <si>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</si>
  <si>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</si>
  <si>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</si>
  <si>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</si>
  <si>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</si>
  <si>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</si>
  <si>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</si>
  <si>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</si>
  <si>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</si>
  <si>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</si>
  <si>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</si>
  <si>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</si>
  <si>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</si>
  <si>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</si>
  <si>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</si>
  <si>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</si>
  <si>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</si>
  <si>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</si>
  <si>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</si>
  <si>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</si>
  <si>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</si>
  <si>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</si>
  <si>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</si>
  <si>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</si>
  <si>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</si>
  <si>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</si>
  <si>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</si>
  <si>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</si>
  <si>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</si>
  <si>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</si>
  <si>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</si>
  <si>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</si>
  <si>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</si>
  <si>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</si>
  <si>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</si>
  <si>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</si>
  <si>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</si>
  <si>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</si>
  <si>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</si>
  <si>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</si>
  <si>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</si>
  <si>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</si>
  <si>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</si>
  <si>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</si>
  <si>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</si>
  <si>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</si>
  <si>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</si>
  <si>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</si>
  <si>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</si>
  <si>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</si>
  <si>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</si>
  <si>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</si>
  <si>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</si>
  <si>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</si>
  <si>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</si>
  <si>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</si>
  <si>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</si>
  <si>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</si>
  <si>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</si>
  <si>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</si>
  <si>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</si>
  <si>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</si>
  <si>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</si>
  <si>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</si>
  <si>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</si>
  <si>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</si>
  <si>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</si>
  <si>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</si>
  <si>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</si>
  <si>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</si>
  <si>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</si>
  <si>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</si>
  <si>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</si>
  <si>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</si>
  <si>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</si>
  <si>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</si>
  <si>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</si>
  <si>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</si>
  <si>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</si>
  <si>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</si>
  <si>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</si>
  <si>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</si>
  <si>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</si>
  <si>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</si>
  <si>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</si>
  <si>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</si>
  <si>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</si>
  <si>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</si>
  <si>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</si>
  <si>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</si>
  <si>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</si>
  <si>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</si>
  <si>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</si>
  <si>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</si>
  <si>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</si>
  <si>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</si>
  <si>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</si>
  <si>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</si>
  <si>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</si>
  <si>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</si>
  <si>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</si>
  <si>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</si>
  <si>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</si>
  <si>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</si>
  <si>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</si>
  <si>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</si>
  <si>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</si>
  <si>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</si>
  <si>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</si>
  <si>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</si>
  <si>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</si>
  <si>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</si>
  <si>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</si>
  <si>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</si>
  <si>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</si>
  <si>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</si>
  <si>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</si>
  <si>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</si>
  <si>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</si>
  <si>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</si>
  <si>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</si>
  <si>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</si>
  <si>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</si>
  <si>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</si>
  <si>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</si>
  <si>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</si>
  <si>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</si>
  <si>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</si>
  <si>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</si>
  <si>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</si>
  <si>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</si>
  <si>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</si>
  <si>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</si>
  <si>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</si>
  <si>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</si>
  <si>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</si>
  <si>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</si>
  <si>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</si>
  <si>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</si>
  <si>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</si>
  <si>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</si>
  <si>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</si>
  <si>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</si>
  <si>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</si>
  <si>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</si>
  <si>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</si>
  <si>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</si>
  <si>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</si>
  <si>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</si>
  <si>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</si>
  <si>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</si>
  <si>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</si>
  <si>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</si>
  <si>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</si>
  <si>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</si>
  <si>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</si>
  <si>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</si>
  <si>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</si>
  <si>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</si>
  <si>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</si>
  <si>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</si>
  <si>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</si>
  <si>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</si>
  <si>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</si>
  <si>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</si>
  <si>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</si>
  <si>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</si>
  <si>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</si>
  <si>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</si>
  <si>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</si>
  <si>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</si>
  <si>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</si>
  <si>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</si>
  <si>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</si>
  <si>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</si>
  <si>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</si>
  <si>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</si>
  <si>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</si>
  <si>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</si>
  <si>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</si>
  <si>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</si>
  <si>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</si>
  <si>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</si>
  <si>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</si>
  <si>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</si>
  <si>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</si>
  <si>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</si>
  <si>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</si>
  <si>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</si>
  <si>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</si>
  <si>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</si>
  <si>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</si>
  <si>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</si>
  <si>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</si>
  <si>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</si>
  <si>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</si>
  <si>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</si>
  <si>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</si>
  <si>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</si>
  <si>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</si>
  <si>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</si>
  <si>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</si>
  <si>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</si>
  <si>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</si>
  <si>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</si>
  <si>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</si>
  <si>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</si>
  <si>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</si>
  <si>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</si>
  <si>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</si>
  <si>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</si>
  <si>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</si>
  <si>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</si>
  <si>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</si>
  <si>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</si>
  <si>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</si>
  <si>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</si>
  <si>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</si>
  <si>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</si>
  <si>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</si>
  <si>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</si>
  <si>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</si>
  <si>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</si>
  <si>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</si>
  <si>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</si>
  <si>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</si>
  <si>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</si>
  <si>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</si>
  <si>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</si>
  <si>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</si>
  <si>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</si>
  <si>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</si>
  <si>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</si>
  <si>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</si>
  <si>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</si>
  <si>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</si>
  <si>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</si>
  <si>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</si>
  <si>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</si>
  <si>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</si>
  <si>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</si>
  <si>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</si>
  <si>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</si>
  <si>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</si>
  <si>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</si>
  <si>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</si>
  <si>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</si>
  <si>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</si>
  <si>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</si>
  <si>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</si>
  <si>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</si>
  <si>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</si>
  <si>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</si>
  <si>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</si>
  <si>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</si>
  <si>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</si>
  <si>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</si>
  <si>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</si>
  <si>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</si>
  <si>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</si>
  <si>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</si>
  <si>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</si>
  <si>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</si>
  <si>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</si>
  <si>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</si>
  <si>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</si>
  <si>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</si>
  <si>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</si>
  <si>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</si>
  <si>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</si>
  <si>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</si>
  <si>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</si>
  <si>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</si>
  <si>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</si>
  <si>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</si>
  <si>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</si>
  <si>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</si>
  <si>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</si>
  <si>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</si>
  <si>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</si>
  <si>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</si>
  <si>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</si>
  <si>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</si>
  <si>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</si>
  <si>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</si>
  <si>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</si>
  <si>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</si>
  <si>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</si>
  <si>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</si>
  <si>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</si>
  <si>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</si>
  <si>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</si>
  <si>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</si>
  <si>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</si>
  <si>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</si>
  <si>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</si>
  <si>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</si>
  <si>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</si>
  <si>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</si>
  <si>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</si>
  <si>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</si>
  <si>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</si>
  <si>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</si>
  <si>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</si>
  <si>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</si>
  <si>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</si>
  <si>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</si>
  <si>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</si>
  <si>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</si>
  <si>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</si>
  <si>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</si>
  <si>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</si>
  <si>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</si>
  <si>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</si>
  <si>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</si>
  <si>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</si>
  <si>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</si>
  <si>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</si>
  <si>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</si>
  <si>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</si>
  <si>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</si>
  <si>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</si>
  <si>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</si>
  <si>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</si>
  <si>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</si>
  <si>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</si>
  <si>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</si>
  <si>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</si>
  <si>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</si>
  <si>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</si>
  <si>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</si>
  <si>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</si>
  <si>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</si>
  <si>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</si>
  <si>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</si>
  <si>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</si>
  <si>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</si>
  <si>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</si>
  <si>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</si>
  <si>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</si>
  <si>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</si>
  <si>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</si>
  <si>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</si>
  <si>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</si>
  <si>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</si>
  <si>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</si>
  <si>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</si>
  <si>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</si>
  <si>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</si>
  <si>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</si>
  <si>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</si>
  <si>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</si>
  <si>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</si>
  <si>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</si>
  <si>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</si>
  <si>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</si>
  <si>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</si>
  <si>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</si>
  <si>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</si>
  <si>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</si>
  <si>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</si>
  <si>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</si>
  <si>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</si>
  <si>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</si>
  <si>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</si>
  <si>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</si>
  <si>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</si>
  <si>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</si>
  <si>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</si>
  <si>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</si>
  <si>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</si>
  <si>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</si>
  <si>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</si>
  <si>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</si>
  <si>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</si>
  <si>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</si>
  <si>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</si>
  <si>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</si>
  <si>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</si>
  <si>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</si>
  <si>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</si>
  <si>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</si>
  <si>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</si>
  <si>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</si>
  <si>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</si>
  <si>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</si>
  <si>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</si>
  <si>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</si>
  <si>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</si>
  <si>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</si>
  <si>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</si>
  <si>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</si>
  <si>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</si>
  <si>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</si>
  <si>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</si>
  <si>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</si>
  <si>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</si>
  <si>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</si>
  <si>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</si>
  <si>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</si>
  <si>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</si>
  <si>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</si>
  <si>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</si>
  <si>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</si>
  <si>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</si>
  <si>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</si>
  <si>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</si>
  <si>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</si>
  <si>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</si>
  <si>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</si>
  <si>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</si>
  <si>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</si>
  <si>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</si>
  <si>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</si>
  <si>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</si>
  <si>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</si>
  <si>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</si>
  <si>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</si>
  <si>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</si>
  <si>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</si>
  <si>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</si>
  <si>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</si>
  <si>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</si>
  <si>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</si>
  <si>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</si>
  <si>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</si>
  <si>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</si>
  <si>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</si>
  <si>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</si>
  <si>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</si>
  <si>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</si>
  <si>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</si>
  <si>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</si>
  <si>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</si>
  <si>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</si>
  <si>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</si>
  <si>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</si>
  <si>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</si>
  <si>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</si>
  <si>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</si>
  <si>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</si>
  <si>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</si>
  <si>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</si>
  <si>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</si>
  <si>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</si>
  <si>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</si>
  <si>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</si>
  <si>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</si>
  <si>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</si>
  <si>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</si>
  <si>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</si>
  <si>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</si>
  <si>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</si>
  <si>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</si>
  <si>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</si>
  <si>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</si>
  <si>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</si>
  <si>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</si>
  <si>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</si>
  <si>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</si>
  <si>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</si>
  <si>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</si>
  <si>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</si>
  <si>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</si>
  <si>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</si>
  <si>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</si>
  <si>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</si>
  <si>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</si>
  <si>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</si>
  <si>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</si>
  <si>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</si>
  <si>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</si>
  <si>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</si>
  <si>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</si>
  <si>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</si>
  <si>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</si>
  <si>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</si>
  <si>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</si>
  <si>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</si>
  <si>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</si>
  <si>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</si>
  <si>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</si>
  <si>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</si>
  <si>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</si>
  <si>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</si>
  <si>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</si>
  <si>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</si>
  <si>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</si>
  <si>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</si>
  <si>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</si>
  <si>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</si>
  <si>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</si>
  <si>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</si>
  <si>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</si>
  <si>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</si>
  <si>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</si>
  <si>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</si>
  <si>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</si>
  <si>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</si>
  <si>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</si>
  <si>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</si>
  <si>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</si>
  <si>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</si>
  <si>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</si>
  <si>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</si>
  <si>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</si>
  <si>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</si>
  <si>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</si>
  <si>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</si>
  <si>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</si>
  <si>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</si>
  <si>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</si>
  <si>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</si>
  <si>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</si>
  <si>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</si>
  <si>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</si>
  <si>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</si>
  <si>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</si>
  <si>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</si>
  <si>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</si>
  <si>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</si>
  <si>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</si>
  <si>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</si>
  <si>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</si>
  <si>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</si>
  <si>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</si>
  <si>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</si>
  <si>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</si>
  <si>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</si>
  <si>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</si>
  <si>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</si>
  <si>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</si>
  <si>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</si>
  <si>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</si>
  <si>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</si>
  <si>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</si>
  <si>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</si>
  <si>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</si>
  <si>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</si>
  <si>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</si>
  <si>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</si>
  <si>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</si>
  <si>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</si>
  <si>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</si>
  <si>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</si>
  <si>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</si>
  <si>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</si>
  <si>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</si>
  <si>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</si>
  <si>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</si>
  <si>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</si>
  <si>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</si>
  <si>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</si>
  <si>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</si>
  <si>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</si>
  <si>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</si>
  <si>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</si>
  <si>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</si>
  <si>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</si>
  <si>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</si>
  <si>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</si>
  <si>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</si>
  <si>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</si>
  <si>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</si>
  <si>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</si>
  <si>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</si>
  <si>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</si>
  <si>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</si>
  <si>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</si>
  <si>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</si>
  <si>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</si>
  <si>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</si>
  <si>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</si>
  <si>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</si>
  <si>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</si>
  <si>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</si>
  <si>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</si>
  <si>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</si>
  <si>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</si>
  <si>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</si>
  <si>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</si>
  <si>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</si>
  <si>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</si>
  <si>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</si>
  <si>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</si>
  <si>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</si>
  <si>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</si>
  <si>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</si>
  <si>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</si>
  <si>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</si>
  <si>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</si>
  <si>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</si>
  <si>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</si>
  <si>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</si>
  <si>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</si>
  <si>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</si>
  <si>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</si>
  <si>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</si>
  <si>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</si>
  <si>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</si>
  <si>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</si>
  <si>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</si>
  <si>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</si>
  <si>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</si>
  <si>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</si>
  <si>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</si>
  <si>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</si>
  <si>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</si>
  <si>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</si>
  <si>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</si>
  <si>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</si>
  <si>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</si>
  <si>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</si>
  <si>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</si>
  <si>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</si>
  <si>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</si>
  <si>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</si>
  <si>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</si>
  <si>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</si>
  <si>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</si>
  <si>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</si>
  <si>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</si>
  <si>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</si>
  <si>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</si>
  <si>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</si>
  <si>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</si>
  <si>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</si>
  <si>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</si>
  <si>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</si>
  <si>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</si>
  <si>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</si>
  <si>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</si>
  <si>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</si>
  <si>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</si>
  <si>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</si>
  <si>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</si>
  <si>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</si>
  <si>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</si>
  <si>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</si>
  <si>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</si>
  <si>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</si>
  <si>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</si>
  <si>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</si>
  <si>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</si>
  <si>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</si>
  <si>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</si>
  <si>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</si>
  <si>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</si>
  <si>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</si>
  <si>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</si>
  <si>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</si>
  <si>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</si>
  <si>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</si>
  <si>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</si>
  <si>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</si>
  <si>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</si>
  <si>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</si>
  <si>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</si>
  <si>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</si>
  <si>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</si>
  <si>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</si>
  <si>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</si>
  <si>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</si>
  <si>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</si>
  <si>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</si>
  <si>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</si>
  <si>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</si>
  <si>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</si>
  <si>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</si>
  <si>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</si>
  <si>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</si>
  <si>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</si>
  <si>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</si>
  <si>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</si>
  <si>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</si>
  <si>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</si>
  <si>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</si>
  <si>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</si>
  <si>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</si>
  <si>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</si>
  <si>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</si>
  <si>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</si>
  <si>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</si>
  <si>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</si>
  <si>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</si>
  <si>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</si>
  <si>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</si>
  <si>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</si>
  <si>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</si>
  <si>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</si>
  <si>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</si>
  <si>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</si>
  <si>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</si>
  <si>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</si>
  <si>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</si>
  <si>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</si>
  <si>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</si>
  <si>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</si>
  <si>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</si>
  <si>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</si>
  <si>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</si>
  <si>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</si>
  <si>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</si>
  <si>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</si>
  <si>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</si>
  <si>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</si>
  <si>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</si>
  <si>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</si>
  <si>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</si>
  <si>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</si>
  <si>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</si>
  <si>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</si>
  <si>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</si>
  <si>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</si>
  <si>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</si>
  <si>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</si>
  <si>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</si>
  <si>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</si>
  <si>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</si>
  <si>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</si>
  <si>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</si>
  <si>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</si>
  <si>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</si>
  <si>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</si>
  <si>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</si>
  <si>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</si>
  <si>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</si>
  <si>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</si>
  <si>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</si>
  <si>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</si>
  <si>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</si>
  <si>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</si>
  <si>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</si>
  <si>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</si>
  <si>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</si>
  <si>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</si>
  <si>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</si>
  <si>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</si>
  <si>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</si>
  <si>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</si>
  <si>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</si>
  <si>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</si>
  <si>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</si>
  <si>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</si>
  <si>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</si>
  <si>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</si>
  <si>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</si>
  <si>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</si>
  <si>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</si>
  <si>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</si>
  <si>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</si>
  <si>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</si>
  <si>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</si>
  <si>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</si>
  <si>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</si>
  <si>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</si>
  <si>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</si>
  <si>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</si>
  <si>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</si>
  <si>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</si>
  <si>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</si>
  <si>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</si>
  <si>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</si>
  <si>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</si>
  <si>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</si>
  <si>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</si>
  <si>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</si>
  <si>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</si>
  <si>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</si>
  <si>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</si>
  <si>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</si>
  <si>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</si>
  <si>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</si>
  <si>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</si>
  <si>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</si>
  <si>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</si>
  <si>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</si>
  <si>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</si>
  <si>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</si>
  <si>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</si>
  <si>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</si>
  <si>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</si>
  <si>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</si>
  <si>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</si>
  <si>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</si>
  <si>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</si>
  <si>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</si>
  <si>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</si>
  <si>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</si>
  <si>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</si>
  <si>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</si>
  <si>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</si>
  <si>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</si>
  <si>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</si>
  <si>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</si>
  <si>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</si>
  <si>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</si>
  <si>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</si>
  <si>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</si>
  <si>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</si>
  <si>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</si>
  <si>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</si>
  <si>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</si>
  <si>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</si>
  <si>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</si>
  <si>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</si>
  <si>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</si>
  <si>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</si>
  <si>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</si>
  <si>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</si>
  <si>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</si>
  <si>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</si>
  <si>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</si>
  <si>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</si>
  <si>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</si>
  <si>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</si>
  <si>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</si>
  <si>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</si>
  <si>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</si>
  <si>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</si>
  <si>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</si>
  <si>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</si>
  <si>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</si>
  <si>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</si>
  <si>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</si>
  <si>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</si>
  <si>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</si>
  <si>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</si>
  <si>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</si>
  <si>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</si>
  <si>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</si>
  <si>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</si>
  <si>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</si>
  <si>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</si>
  <si>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</si>
  <si>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</si>
  <si>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</si>
  <si>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</si>
  <si>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</si>
  <si>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</si>
  <si>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</si>
  <si>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</si>
  <si>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</si>
  <si>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</si>
  <si>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</si>
  <si>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</si>
  <si>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</si>
  <si>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</si>
  <si>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</si>
  <si>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</si>
  <si>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</si>
  <si>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</si>
  <si>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</si>
  <si>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</si>
  <si>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</si>
  <si>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</si>
  <si>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</si>
  <si>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</si>
  <si>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</si>
  <si>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</si>
  <si>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</si>
  <si>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</si>
  <si>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</si>
  <si>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</si>
  <si>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</si>
  <si>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</si>
  <si>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</si>
  <si>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</si>
  <si>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</si>
  <si>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</si>
  <si>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</si>
  <si>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</si>
  <si>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</si>
  <si>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</si>
  <si>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</si>
  <si>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</si>
  <si>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</si>
  <si>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</si>
  <si>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</si>
  <si>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</si>
  <si>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</si>
  <si>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</si>
  <si>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</si>
  <si>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</si>
  <si>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</si>
  <si>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</si>
  <si>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</si>
  <si>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</si>
  <si>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</si>
  <si>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</si>
  <si>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</si>
  <si>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</si>
  <si>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</si>
  <si>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</si>
  <si>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</si>
  <si>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</si>
  <si>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</si>
  <si>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</si>
  <si>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</si>
  <si>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</si>
  <si>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</si>
  <si>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</si>
  <si>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</si>
  <si>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</si>
  <si>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</si>
  <si>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</si>
  <si>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</si>
  <si>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</si>
  <si>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</si>
  <si>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</si>
  <si>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</si>
  <si>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</si>
  <si>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</si>
  <si>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</si>
  <si>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</si>
  <si>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</si>
  <si>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</si>
  <si>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</si>
  <si>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</si>
  <si>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</si>
  <si>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</si>
  <si>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</si>
  <si>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</si>
  <si>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</si>
  <si>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</si>
  <si>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</si>
  <si>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</si>
  <si>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</si>
  <si>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</si>
  <si>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</si>
  <si>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</si>
  <si>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</si>
  <si>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</si>
  <si>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</si>
  <si>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</si>
  <si>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</si>
  <si>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</si>
  <si>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</si>
  <si>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</si>
  <si>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</si>
  <si>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</si>
  <si>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</si>
  <si>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</si>
  <si>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</si>
  <si>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</si>
  <si>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</si>
  <si>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</si>
  <si>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</si>
  <si>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</si>
  <si>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</si>
  <si>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</si>
  <si>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</si>
  <si>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</si>
  <si>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</si>
  <si>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</si>
  <si>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</si>
  <si>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</si>
  <si>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</si>
  <si>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</si>
  <si>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</si>
  <si>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</si>
  <si>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</si>
  <si>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</si>
  <si>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</si>
  <si>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</si>
  <si>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</si>
  <si>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</si>
  <si>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</si>
  <si>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</si>
  <si>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</si>
  <si>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</si>
  <si>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</si>
  <si>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</si>
  <si>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</si>
  <si>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</si>
  <si>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</si>
  <si>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</si>
  <si>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</si>
  <si>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</si>
  <si>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</si>
  <si>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</si>
  <si>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</si>
  <si>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</si>
  <si>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</si>
  <si>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</si>
  <si>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</si>
  <si>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</si>
  <si>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</si>
  <si>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</si>
  <si>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</si>
  <si>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</si>
  <si>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</si>
  <si>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</si>
  <si>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</si>
  <si>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</si>
  <si>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</si>
  <si>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</si>
  <si>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</si>
  <si>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</si>
  <si>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</si>
  <si>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</si>
  <si>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</si>
  <si>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</si>
  <si>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</si>
  <si>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</si>
  <si>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</si>
  <si>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</si>
  <si>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</si>
  <si>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</si>
  <si>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</si>
  <si>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</si>
  <si>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</si>
  <si>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</si>
  <si>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</si>
  <si>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</si>
  <si>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</si>
  <si>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</si>
  <si>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</si>
  <si>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</si>
  <si>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</si>
  <si>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</si>
  <si>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</si>
  <si>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</si>
  <si>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</si>
  <si>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</si>
  <si>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</si>
  <si>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</si>
  <si>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</si>
  <si>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</si>
  <si>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</si>
  <si>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</si>
  <si>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</si>
  <si>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</si>
  <si>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</si>
  <si>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</si>
  <si>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</si>
  <si>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</si>
  <si>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</si>
  <si>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</si>
  <si>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</si>
  <si>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</si>
  <si>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</si>
  <si>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</si>
  <si>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</si>
  <si>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</si>
  <si>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</si>
  <si>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</si>
  <si>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</si>
  <si>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</si>
  <si>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</si>
  <si>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</si>
  <si>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</si>
  <si>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</si>
  <si>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</si>
  <si>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</si>
  <si>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</si>
  <si>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</si>
  <si>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</si>
  <si>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</si>
  <si>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</si>
  <si>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</si>
  <si>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</si>
  <si>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</si>
  <si>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</si>
  <si>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</si>
  <si>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</si>
  <si>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</si>
  <si>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</si>
  <si>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</si>
  <si>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</si>
  <si>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</si>
  <si>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</si>
  <si>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</si>
  <si>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</si>
  <si>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</si>
  <si>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</si>
  <si>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</si>
  <si>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</si>
  <si>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</si>
  <si>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</si>
  <si>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</si>
  <si>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</si>
  <si>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</si>
  <si>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</si>
  <si>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</si>
  <si>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</si>
  <si>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</si>
  <si>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</si>
  <si>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</si>
  <si>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</si>
  <si>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</si>
  <si>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</si>
  <si>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</si>
  <si>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</si>
  <si>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</si>
  <si>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</si>
  <si>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</si>
  <si>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</si>
  <si>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</si>
  <si>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</si>
  <si>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</si>
  <si>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</si>
  <si>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</si>
  <si>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</si>
  <si>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</si>
  <si>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</si>
  <si>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</si>
  <si>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</si>
  <si>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</si>
  <si>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</si>
  <si>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</si>
  <si>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</si>
  <si>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</si>
  <si>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</si>
  <si>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</si>
  <si>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</si>
  <si>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</si>
  <si>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</si>
  <si>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</si>
  <si>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</si>
  <si>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</si>
  <si>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</si>
  <si>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</si>
  <si>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</si>
  <si>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</si>
  <si>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</si>
  <si>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</si>
  <si>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</si>
  <si>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</si>
  <si>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</si>
  <si>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</si>
  <si>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</si>
  <si>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</si>
  <si>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</si>
  <si>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</si>
  <si>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</si>
  <si>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</si>
  <si>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</si>
  <si>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</si>
  <si>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</si>
  <si>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</si>
  <si>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</si>
  <si>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</si>
  <si>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</si>
  <si>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</si>
  <si>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</si>
  <si>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</si>
  <si>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</si>
  <si>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</si>
  <si>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</si>
  <si>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</si>
  <si>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</si>
  <si>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</si>
  <si>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</si>
  <si>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</si>
  <si>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</si>
  <si>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</si>
  <si>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</si>
  <si>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</si>
  <si>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</si>
  <si>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</si>
  <si>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</si>
  <si>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</si>
  <si>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</si>
  <si>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</si>
  <si>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</si>
  <si>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</si>
  <si>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</si>
  <si>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</si>
  <si>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</si>
  <si>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</si>
  <si>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</si>
  <si>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</si>
  <si>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</si>
  <si>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</si>
  <si>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</si>
  <si>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</si>
  <si>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</si>
  <si>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</si>
  <si>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</si>
  <si>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</si>
  <si>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</si>
  <si>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</si>
  <si>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</si>
  <si>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</si>
  <si>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</si>
  <si>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</si>
  <si>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</si>
  <si>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</si>
  <si>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</si>
  <si>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</si>
  <si>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</si>
  <si>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</si>
  <si>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</si>
  <si>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</si>
  <si>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</si>
  <si>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</si>
  <si>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</si>
  <si>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</si>
  <si>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</si>
  <si>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</si>
  <si>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</si>
  <si>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</si>
  <si>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</si>
  <si>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</si>
  <si>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</si>
  <si>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</si>
  <si>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</si>
  <si>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</si>
  <si>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</si>
  <si>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</si>
  <si>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</si>
  <si>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</si>
  <si>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</si>
  <si>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</si>
  <si>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</si>
  <si>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</si>
  <si>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</si>
  <si>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</si>
  <si>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</si>
  <si>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</si>
  <si>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</si>
  <si>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</si>
  <si>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</si>
  <si>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</si>
  <si>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</si>
  <si>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</si>
  <si>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</si>
  <si>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</si>
  <si>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</si>
  <si>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</si>
  <si>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</si>
  <si>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</si>
  <si>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</si>
  <si>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</si>
  <si>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</si>
  <si>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</si>
  <si>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</si>
  <si>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</si>
  <si>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</si>
  <si>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</si>
  <si>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</si>
  <si>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</si>
  <si>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</si>
  <si>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</si>
  <si>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</si>
  <si>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</si>
  <si>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</si>
  <si>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</si>
  <si>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</si>
  <si>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</si>
  <si>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</si>
  <si>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</si>
  <si>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</si>
  <si>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</si>
  <si>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</si>
  <si>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</si>
  <si>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</si>
  <si>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</si>
  <si>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</si>
  <si>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</si>
  <si>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</si>
  <si>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</si>
  <si>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</si>
  <si>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</si>
  <si>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</si>
  <si>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</si>
  <si>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</si>
  <si>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</si>
  <si>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</si>
  <si>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</si>
  <si>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</si>
  <si>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</si>
  <si>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</si>
  <si>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</si>
  <si>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</si>
  <si>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</si>
  <si>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</si>
  <si>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</si>
  <si>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</si>
  <si>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</si>
  <si>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</si>
  <si>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</si>
  <si>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</si>
  <si>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</si>
  <si>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</si>
  <si>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</si>
  <si>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</si>
  <si>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</si>
  <si>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</si>
  <si>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</si>
  <si>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</si>
  <si>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</si>
  <si>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</si>
  <si>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</si>
  <si>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</si>
  <si>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</si>
  <si>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</si>
  <si>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</si>
  <si>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</si>
  <si>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</si>
  <si>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</si>
  <si>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</si>
  <si>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</si>
  <si>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</si>
  <si>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</si>
  <si>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</si>
  <si>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</si>
  <si>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</si>
  <si>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</si>
  <si>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</si>
  <si>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</si>
  <si>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</si>
  <si>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</si>
  <si>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</si>
  <si>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</si>
  <si>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</si>
  <si>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</si>
  <si>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</si>
  <si>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</si>
  <si>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</si>
  <si>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</si>
  <si>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</si>
  <si>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</si>
  <si>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</si>
  <si>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</si>
  <si>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</si>
  <si>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</si>
  <si>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</si>
  <si>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</si>
  <si>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</si>
  <si>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</si>
  <si>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</si>
  <si>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</si>
  <si>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</si>
  <si>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</si>
  <si>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</si>
  <si>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</si>
  <si>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</si>
  <si>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</si>
  <si>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</si>
  <si>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</si>
  <si>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</si>
  <si>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</si>
  <si>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</si>
  <si>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</si>
  <si>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</si>
  <si>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</si>
  <si>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</si>
  <si>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</si>
  <si>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</si>
  <si>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</si>
  <si>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</si>
  <si>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</si>
  <si>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</si>
  <si>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</si>
  <si>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</si>
  <si>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</si>
  <si>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</si>
  <si>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</si>
  <si>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</si>
  <si>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</si>
  <si>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</si>
  <si>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</si>
  <si>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</si>
  <si>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</si>
  <si>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</si>
  <si>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</si>
  <si>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</si>
  <si>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</si>
  <si>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</si>
  <si>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</si>
  <si>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</si>
  <si>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</si>
  <si>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</si>
  <si>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</si>
  <si>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</si>
  <si>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</si>
  <si>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</si>
  <si>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</si>
  <si>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</si>
  <si>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</si>
  <si>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</si>
  <si>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</si>
  <si>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</si>
  <si>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</si>
  <si>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</si>
  <si>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</si>
  <si>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</si>
  <si>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</si>
  <si>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</si>
  <si>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</si>
  <si>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</si>
  <si>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</si>
  <si>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</si>
  <si>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</si>
  <si>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</si>
  <si>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</si>
  <si>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</si>
  <si>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</si>
  <si>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</si>
  <si>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</si>
  <si>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</si>
  <si>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</si>
  <si>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</si>
  <si>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</si>
  <si>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</si>
  <si>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</si>
  <si>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</si>
  <si>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</si>
  <si>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</si>
  <si>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</si>
  <si>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</si>
  <si>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</si>
  <si>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</si>
  <si>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</si>
  <si>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</si>
  <si>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</si>
  <si>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</si>
  <si>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</si>
  <si>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</si>
  <si>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</si>
  <si>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</si>
  <si>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</si>
  <si>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</si>
  <si>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</si>
  <si>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</si>
  <si>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</si>
  <si>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</si>
  <si>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</si>
  <si>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</si>
  <si>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</si>
  <si>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</si>
  <si>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</si>
  <si>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</si>
  <si>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</si>
  <si>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</si>
  <si>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</si>
  <si>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</si>
  <si>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</si>
  <si>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</si>
  <si>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</si>
  <si>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</si>
  <si>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</si>
  <si>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</si>
  <si>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</si>
  <si>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</si>
  <si>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</si>
  <si>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</si>
  <si>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</si>
  <si>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</si>
  <si>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</si>
  <si>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</si>
  <si>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</si>
  <si>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</si>
  <si>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</si>
  <si>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</si>
  <si>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</si>
  <si>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</si>
  <si>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</si>
  <si>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</si>
  <si>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</si>
  <si>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</si>
  <si>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</si>
  <si>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</si>
  <si>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</si>
  <si>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</si>
  <si>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</si>
  <si>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</si>
  <si>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</si>
  <si>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</si>
  <si>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</si>
  <si>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</si>
  <si>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</si>
  <si>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</si>
  <si>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</si>
  <si>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</si>
  <si>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</si>
  <si>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</si>
  <si>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</si>
  <si>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</si>
  <si>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</si>
  <si>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</si>
  <si>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</si>
  <si>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</si>
  <si>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</si>
  <si>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</si>
  <si>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</si>
  <si>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</si>
  <si>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</si>
  <si>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</si>
  <si>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</si>
  <si>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</si>
  <si>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</si>
  <si>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</si>
  <si>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</si>
  <si>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</si>
  <si>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</si>
  <si>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</si>
  <si>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</si>
  <si>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</si>
  <si>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</si>
  <si>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</si>
  <si>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</si>
  <si>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</si>
  <si>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</si>
  <si>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</si>
  <si>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</si>
  <si>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</si>
  <si>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</si>
  <si>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</si>
  <si>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</si>
  <si>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</si>
  <si>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</si>
  <si>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</si>
  <si>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</si>
  <si>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</si>
  <si>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</si>
  <si>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</si>
  <si>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</si>
  <si>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</si>
  <si>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</si>
  <si>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</si>
  <si>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</si>
  <si>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</si>
  <si>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</si>
  <si>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</si>
  <si>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</si>
  <si>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</si>
  <si>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</si>
  <si>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</si>
  <si>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</si>
  <si>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</si>
  <si>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</si>
  <si>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</si>
  <si>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</si>
  <si>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</si>
  <si>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</si>
  <si>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</si>
  <si>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</si>
  <si>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</si>
  <si>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</si>
  <si>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</si>
  <si>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</si>
  <si>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</si>
  <si>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</si>
  <si>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</si>
  <si>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</si>
  <si>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</si>
  <si>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</si>
  <si>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</si>
  <si>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</si>
  <si>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</si>
  <si>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</si>
  <si>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</si>
  <si>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</si>
  <si>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</si>
  <si>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</si>
  <si>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</si>
  <si>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</si>
  <si>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</si>
  <si>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</si>
  <si>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</si>
  <si>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</si>
  <si>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</si>
  <si>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</si>
  <si>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</si>
  <si>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</si>
  <si>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</si>
  <si>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</si>
  <si>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</si>
  <si>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</si>
  <si>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</si>
  <si>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</si>
  <si>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</si>
  <si>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</si>
  <si>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</si>
  <si>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</si>
  <si>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</si>
  <si>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</si>
  <si>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</si>
  <si>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</si>
  <si>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</si>
  <si>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</si>
  <si>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</si>
  <si>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</si>
  <si>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</si>
  <si>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</si>
  <si>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</si>
  <si>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</si>
  <si>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</si>
  <si>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</si>
  <si>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</si>
  <si>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</si>
  <si>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</si>
  <si>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</si>
  <si>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</si>
  <si>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</si>
  <si>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</si>
  <si>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</si>
  <si>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</si>
  <si>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</si>
  <si>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</si>
  <si>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</si>
  <si>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</si>
  <si>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</si>
  <si>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</si>
  <si>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</si>
  <si>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</si>
  <si>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</si>
  <si>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</si>
  <si>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</si>
  <si>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</si>
  <si>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</si>
  <si>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</si>
  <si>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</si>
  <si>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</si>
  <si>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</si>
  <si>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</si>
  <si>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</si>
  <si>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</si>
  <si>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</si>
  <si>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</si>
  <si>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</si>
  <si>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</si>
  <si>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</si>
  <si>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</si>
  <si>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</si>
  <si>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</si>
  <si>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</si>
  <si>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</si>
  <si>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</si>
  <si>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</si>
  <si>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</si>
  <si>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</si>
  <si>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</si>
  <si>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</si>
  <si>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</si>
  <si>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</si>
  <si>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</si>
  <si>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</si>
  <si>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</si>
  <si>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</si>
  <si>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</si>
  <si>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</si>
  <si>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</si>
  <si>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</si>
  <si>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</si>
  <si>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</si>
  <si>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</si>
  <si>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</si>
  <si>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</si>
  <si>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</si>
  <si>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</si>
  <si>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</si>
  <si>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</si>
  <si>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</si>
  <si>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</si>
  <si>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</si>
  <si>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</si>
  <si>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</si>
  <si>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</si>
  <si>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</si>
  <si>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</si>
  <si>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</si>
  <si>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</si>
  <si>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</si>
  <si>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</si>
  <si>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</si>
  <si>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</si>
  <si>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</si>
  <si>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</si>
  <si>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</si>
  <si>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</si>
  <si>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</si>
  <si>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</si>
  <si>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</si>
  <si>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</si>
  <si>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</si>
  <si>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</si>
  <si>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</si>
  <si>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</si>
  <si>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</si>
  <si>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</si>
  <si>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</si>
  <si>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</si>
  <si>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</si>
  <si>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</si>
  <si>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</si>
  <si>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</si>
  <si>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</si>
  <si>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</si>
  <si>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</si>
  <si>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</si>
  <si>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</si>
  <si>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</si>
  <si>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</si>
  <si>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</si>
  <si>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</si>
  <si>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</si>
  <si>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</si>
  <si>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</si>
  <si>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</si>
  <si>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</si>
  <si>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</si>
  <si>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</si>
  <si>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</si>
  <si>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</si>
  <si>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</si>
  <si>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</si>
  <si>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</si>
  <si>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</si>
  <si>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</si>
  <si>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</si>
  <si>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</si>
  <si>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</si>
  <si>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</si>
  <si>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</si>
  <si>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</si>
  <si>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</si>
  <si>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</si>
  <si>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</si>
  <si>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</si>
  <si>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</si>
  <si>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</si>
  <si>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</si>
  <si>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</si>
  <si>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</si>
  <si>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</si>
  <si>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</si>
  <si>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</si>
  <si>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</si>
  <si>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</si>
  <si>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</si>
  <si>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</si>
  <si>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</si>
  <si>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</si>
  <si>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</si>
  <si>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</si>
  <si>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</si>
  <si>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</si>
  <si>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</si>
  <si>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</si>
  <si>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</si>
  <si>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</si>
  <si>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</si>
  <si>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</si>
  <si>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</si>
  <si>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</si>
  <si>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</si>
  <si>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</si>
  <si>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</si>
  <si>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</si>
  <si>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</si>
  <si>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</si>
  <si>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</si>
  <si>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</si>
  <si>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</si>
  <si>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</si>
  <si>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</si>
  <si>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</si>
  <si>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</si>
  <si>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</si>
  <si>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</si>
  <si>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</si>
  <si>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</si>
  <si>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</si>
  <si>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</si>
  <si>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</si>
  <si>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</si>
  <si>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</si>
  <si>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</si>
  <si>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</si>
  <si>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</si>
  <si>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</si>
  <si>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</si>
  <si>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</si>
  <si>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</si>
  <si>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</si>
  <si>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</si>
  <si>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</si>
  <si>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</si>
  <si>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</si>
  <si>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</si>
  <si>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</si>
  <si>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</si>
  <si>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</si>
  <si>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</si>
  <si>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</si>
  <si>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</si>
  <si>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</si>
  <si>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</si>
  <si>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</si>
  <si>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</si>
  <si>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</si>
  <si>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</si>
  <si>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</si>
  <si>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</si>
  <si>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</si>
  <si>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</si>
  <si>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</si>
  <si>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</si>
  <si>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</si>
  <si>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</si>
  <si>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</si>
  <si>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</si>
  <si>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</si>
  <si>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</si>
  <si>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</si>
  <si>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</si>
  <si>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</si>
  <si>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</si>
  <si>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</si>
  <si>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</si>
  <si>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</si>
  <si>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</si>
  <si>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</si>
  <si>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</si>
  <si>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</si>
  <si>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</si>
  <si>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</si>
  <si>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</si>
  <si>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</si>
  <si>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</si>
  <si>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</si>
  <si>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</si>
  <si>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</si>
  <si>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</si>
  <si>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</si>
  <si>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</si>
  <si>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</si>
  <si>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</si>
  <si>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</si>
  <si>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</si>
  <si>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</si>
  <si>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</si>
  <si>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</si>
  <si>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</si>
  <si>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</si>
  <si>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</si>
  <si>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</si>
  <si>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</si>
  <si>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</si>
  <si>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</si>
  <si>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</si>
  <si>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</si>
  <si>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</si>
  <si>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</si>
  <si>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</si>
  <si>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</si>
  <si>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</si>
  <si>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</si>
  <si>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</si>
  <si>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</si>
  <si>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</si>
  <si>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</si>
  <si>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</si>
  <si>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</si>
  <si>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</si>
  <si>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</si>
  <si>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</si>
  <si>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</si>
  <si>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</si>
  <si>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</si>
  <si>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</si>
  <si>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</si>
  <si>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</si>
  <si>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</si>
  <si>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</si>
  <si>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</si>
  <si>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</si>
  <si>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</si>
  <si>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</si>
  <si>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</si>
  <si>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</si>
  <si>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</si>
  <si>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</si>
  <si>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</si>
  <si>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</si>
  <si>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</si>
  <si>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</si>
  <si>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</si>
  <si>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</si>
  <si>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</si>
  <si>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</si>
  <si>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</si>
  <si>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</si>
  <si>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</si>
  <si>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</si>
  <si>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</si>
  <si>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</si>
  <si>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</si>
  <si>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</si>
  <si>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</si>
  <si>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</si>
  <si>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</si>
  <si>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</si>
  <si>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</si>
  <si>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</si>
  <si>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</si>
  <si>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</si>
  <si>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</si>
  <si>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</si>
  <si>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</si>
  <si>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</si>
  <si>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</si>
  <si>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</si>
  <si>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</si>
  <si>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</si>
  <si>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</si>
  <si>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</si>
  <si>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</si>
  <si>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</si>
  <si>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</si>
  <si>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</si>
  <si>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</si>
  <si>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</si>
  <si>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</si>
  <si>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</si>
  <si>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</si>
  <si>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</si>
  <si>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</si>
  <si>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</si>
  <si>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</si>
  <si>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</si>
  <si>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</si>
  <si>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</si>
  <si>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</si>
  <si>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</si>
  <si>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</si>
  <si>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</si>
  <si>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</si>
  <si>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</si>
  <si>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</si>
  <si>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</si>
  <si>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</si>
  <si>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</si>
  <si>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</si>
  <si>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</si>
  <si>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</si>
  <si>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</si>
  <si>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</si>
  <si>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</si>
  <si>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</si>
  <si>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</si>
  <si>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</si>
  <si>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</si>
  <si>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</si>
  <si>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</si>
  <si>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</si>
  <si>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</si>
  <si>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</si>
  <si>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</si>
  <si>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</si>
  <si>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</si>
  <si>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</si>
  <si>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</si>
  <si>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</si>
  <si>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</si>
  <si>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</si>
  <si>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</si>
  <si>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</si>
  <si>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</si>
  <si>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</si>
  <si>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</si>
  <si>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</si>
  <si>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</si>
  <si>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</si>
  <si>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</si>
  <si>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</si>
  <si>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</si>
  <si>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</si>
  <si>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</si>
  <si>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</si>
  <si>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</si>
  <si>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</si>
  <si>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</si>
  <si>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</si>
  <si>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</si>
  <si>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</si>
  <si>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</si>
  <si>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</si>
  <si>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</si>
  <si>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</si>
  <si>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</si>
  <si>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</si>
  <si>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</si>
  <si>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</si>
  <si>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</si>
  <si>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</si>
  <si>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</si>
  <si>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</si>
  <si>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</si>
  <si>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</si>
  <si>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</si>
  <si>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</si>
  <si>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</si>
  <si>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</si>
  <si>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</si>
  <si>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</si>
  <si>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</si>
  <si>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</si>
  <si>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</si>
  <si>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</si>
  <si>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</si>
  <si>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</si>
  <si>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</si>
  <si>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</si>
  <si>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</si>
  <si>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</si>
  <si>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</si>
  <si>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</si>
  <si>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</si>
  <si>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</si>
  <si>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</si>
  <si>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</si>
  <si>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</si>
  <si>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</si>
  <si>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</si>
  <si>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</si>
  <si>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</si>
  <si>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</si>
  <si>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</si>
  <si>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</si>
  <si>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</si>
  <si>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</si>
  <si>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</si>
  <si>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</si>
  <si>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</si>
  <si>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</si>
  <si>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</si>
  <si>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</si>
  <si>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</si>
  <si>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</si>
  <si>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</si>
  <si>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</si>
  <si>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</si>
  <si>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</si>
  <si>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</si>
  <si>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</si>
  <si>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</si>
  <si>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</si>
  <si>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</si>
  <si>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</si>
  <si>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</si>
  <si>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</si>
  <si>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</si>
  <si>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</si>
  <si>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</si>
  <si>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</si>
  <si>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</si>
  <si>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</si>
  <si>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</si>
  <si>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</si>
  <si>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</si>
  <si>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</si>
  <si>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</si>
  <si>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</si>
  <si>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</si>
  <si>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</si>
  <si>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</si>
  <si>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</si>
  <si>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</si>
  <si>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</si>
  <si>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</si>
  <si>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</si>
  <si>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</si>
  <si>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</si>
  <si>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</si>
  <si>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</si>
  <si>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</si>
  <si>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</si>
  <si>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</si>
  <si>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</si>
  <si>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</si>
  <si>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</si>
  <si>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</si>
  <si>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</si>
  <si>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</si>
  <si>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</si>
  <si>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</si>
  <si>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</si>
  <si>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</si>
  <si>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</si>
  <si>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</si>
  <si>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</si>
  <si>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</si>
  <si>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</si>
  <si>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</si>
  <si>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</si>
  <si>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</si>
  <si>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</si>
  <si>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</si>
  <si>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</si>
  <si>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</si>
  <si>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</si>
  <si>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</si>
  <si>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</si>
  <si>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</si>
  <si>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</si>
  <si>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</si>
  <si>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</si>
  <si>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</si>
  <si>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</si>
  <si>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</si>
  <si>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</si>
  <si>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</si>
  <si>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</si>
  <si>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</si>
  <si>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</si>
  <si>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</si>
  <si>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</si>
  <si>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</si>
  <si>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</si>
  <si>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</si>
  <si>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</si>
  <si>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</si>
  <si>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</si>
  <si>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</si>
  <si>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</si>
  <si>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</si>
  <si>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</si>
  <si>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</si>
  <si>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</si>
  <si>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</si>
  <si>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</si>
  <si>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</si>
  <si>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</si>
  <si>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</si>
  <si>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</si>
  <si>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</si>
  <si>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</si>
  <si>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</si>
  <si>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</si>
  <si>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</si>
  <si>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</si>
  <si>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</si>
  <si>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</si>
  <si>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</si>
  <si>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</si>
  <si>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</si>
  <si>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</si>
  <si>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</si>
  <si>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</si>
  <si>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</si>
  <si>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</si>
  <si>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</si>
  <si>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</si>
  <si>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</si>
  <si>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</si>
  <si>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</si>
  <si>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</si>
  <si>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</si>
  <si>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</si>
  <si>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</si>
  <si>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</si>
  <si>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</si>
  <si>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</si>
  <si>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</si>
  <si>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</si>
  <si>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</si>
  <si>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</si>
  <si>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</si>
  <si>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</si>
  <si>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</si>
  <si>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</si>
  <si>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</si>
  <si>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</si>
  <si>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</si>
  <si>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</si>
  <si>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</si>
  <si>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</si>
  <si>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</si>
  <si>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</si>
  <si>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</si>
  <si>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</si>
  <si>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</si>
  <si>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</si>
  <si>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</si>
  <si>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</si>
  <si>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</si>
  <si>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</si>
  <si>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</si>
  <si>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</si>
  <si>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</si>
  <si>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</si>
  <si>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</si>
  <si>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</si>
  <si>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</si>
  <si>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</si>
  <si>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</si>
  <si>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</si>
  <si>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</si>
  <si>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</si>
  <si>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</si>
  <si>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</si>
  <si>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</si>
  <si>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</si>
  <si>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</si>
  <si>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</si>
  <si>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</si>
  <si>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</si>
  <si>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</si>
  <si>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</si>
  <si>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</si>
  <si>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</si>
  <si>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</si>
  <si>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</si>
  <si>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</si>
  <si>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</si>
  <si>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</si>
  <si>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</si>
  <si>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</si>
  <si>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</si>
  <si>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</si>
  <si>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</si>
  <si>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</si>
  <si>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</si>
  <si>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</si>
  <si>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</si>
  <si>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</si>
  <si>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</si>
  <si>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</si>
  <si>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</si>
  <si>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</si>
  <si>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</si>
  <si>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</si>
  <si>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</si>
  <si>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</si>
  <si>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</si>
  <si>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</si>
  <si>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</si>
  <si>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</si>
  <si>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</si>
  <si>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</si>
  <si>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</si>
  <si>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</si>
  <si>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</si>
  <si>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</si>
  <si>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</si>
  <si>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</si>
  <si>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</si>
  <si>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</si>
  <si>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</si>
  <si>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</si>
  <si>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</si>
  <si>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</si>
  <si>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</si>
  <si>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</si>
  <si>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</si>
  <si>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</si>
  <si>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</si>
  <si>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</si>
  <si>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</si>
  <si>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</si>
  <si>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</si>
  <si>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</si>
  <si>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</si>
  <si>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</si>
  <si>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</si>
  <si>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</si>
  <si>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</si>
  <si>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</si>
  <si>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</si>
  <si>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</si>
  <si>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</si>
  <si>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</si>
  <si>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</si>
  <si>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</si>
  <si>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</si>
  <si>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</si>
  <si>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</si>
  <si>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</si>
  <si>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</si>
  <si>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</si>
  <si>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</si>
  <si>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</si>
  <si>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</si>
  <si>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</si>
  <si>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</si>
  <si>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</si>
  <si>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</si>
  <si>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</si>
  <si>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</si>
  <si>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</si>
  <si>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</si>
  <si>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</si>
  <si>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</si>
  <si>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</si>
  <si>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</si>
  <si>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</si>
  <si>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</si>
  <si>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</si>
  <si>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</si>
  <si>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</si>
  <si>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</si>
  <si>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</si>
  <si>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</si>
  <si>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</si>
  <si>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</si>
  <si>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</si>
  <si>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</si>
  <si>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</si>
  <si>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</si>
  <si>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</si>
  <si>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</si>
  <si>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</si>
  <si>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</si>
  <si>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</si>
  <si>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</si>
  <si>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</si>
  <si>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</si>
  <si>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</si>
  <si>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</si>
  <si>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</si>
  <si>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</si>
  <si>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</si>
  <si>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</si>
  <si>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</si>
  <si>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</si>
  <si>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</si>
  <si>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</si>
  <si>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</si>
  <si>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</si>
  <si>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</si>
  <si>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</si>
  <si>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</si>
  <si>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</si>
  <si>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</si>
  <si>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</si>
  <si>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</si>
  <si>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</si>
  <si>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</si>
  <si>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</si>
  <si>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</si>
  <si>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</si>
  <si>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</si>
  <si>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</si>
  <si>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</si>
  <si>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</si>
  <si>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</si>
  <si>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</si>
  <si>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</si>
  <si>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</si>
  <si>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</si>
  <si>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</si>
  <si>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</si>
  <si>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</si>
  <si>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</si>
  <si>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</si>
  <si>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</si>
  <si>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</si>
  <si>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</si>
  <si>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</si>
  <si>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</si>
  <si>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</si>
  <si>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</si>
  <si>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</si>
  <si>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</si>
  <si>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</si>
  <si>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</si>
  <si>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</si>
  <si>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</si>
  <si>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</si>
  <si>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</si>
  <si>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</si>
  <si>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</si>
  <si>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</si>
  <si>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</si>
  <si>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</si>
  <si>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</si>
  <si>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</si>
  <si>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</si>
  <si>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</si>
  <si>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</si>
  <si>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</si>
  <si>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</si>
  <si>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</si>
  <si>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</si>
  <si>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</si>
  <si>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</si>
  <si>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</si>
  <si>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</si>
  <si>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</si>
  <si>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</si>
  <si>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</si>
  <si>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</si>
  <si>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</si>
  <si>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</si>
  <si>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</si>
  <si>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</si>
  <si>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</si>
  <si>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</si>
  <si>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</si>
  <si>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</si>
  <si>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</si>
  <si>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</si>
  <si>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</si>
  <si>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</si>
  <si>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</si>
  <si>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</si>
  <si>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</si>
  <si>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</si>
  <si>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</si>
  <si>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</si>
  <si>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</si>
  <si>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</si>
  <si>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</si>
  <si>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</si>
  <si>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</si>
  <si>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</si>
  <si>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</si>
  <si>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</si>
  <si>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</si>
  <si>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</si>
  <si>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</si>
  <si>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</si>
  <si>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</si>
  <si>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</si>
  <si>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</si>
  <si>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</si>
  <si>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</si>
  <si>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</si>
  <si>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</si>
  <si>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</si>
  <si>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</si>
  <si>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</si>
  <si>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</si>
  <si>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</si>
  <si>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</si>
  <si>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</si>
  <si>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</si>
  <si>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</si>
  <si>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</si>
  <si>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</si>
  <si>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</si>
  <si>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</si>
  <si>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</si>
  <si>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</si>
  <si>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</si>
  <si>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</si>
  <si>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</si>
  <si>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</si>
  <si>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</si>
  <si>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</si>
  <si>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</si>
  <si>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</si>
  <si>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</si>
  <si>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</si>
  <si>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</si>
  <si>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</si>
  <si>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</si>
  <si>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</si>
  <si>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</si>
  <si>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</si>
  <si>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</si>
  <si>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</si>
  <si>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</si>
  <si>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</si>
  <si>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</si>
  <si>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</si>
  <si>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</si>
  <si>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</si>
  <si>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</si>
  <si>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</si>
  <si>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</si>
  <si>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</si>
  <si>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</si>
  <si>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</si>
  <si>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</si>
  <si>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</si>
  <si>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</si>
  <si>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</si>
  <si>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</si>
  <si>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</si>
  <si>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</si>
  <si>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</si>
  <si>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</si>
  <si>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</si>
  <si>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</si>
  <si>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</si>
  <si>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</si>
  <si>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</si>
  <si>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</si>
  <si>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</si>
  <si>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</si>
  <si>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</si>
  <si>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</si>
  <si>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</si>
  <si>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</si>
  <si>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</si>
  <si>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</si>
  <si>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</si>
  <si>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</si>
  <si>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</si>
  <si>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</si>
  <si>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</si>
  <si>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</si>
  <si>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</si>
  <si>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</si>
  <si>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</si>
  <si>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</si>
  <si>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</si>
  <si>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</si>
  <si>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</si>
  <si>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</si>
  <si>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</si>
  <si>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</si>
  <si>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</si>
  <si>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</si>
  <si>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</si>
  <si>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</si>
  <si>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</si>
  <si>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</si>
  <si>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</si>
  <si>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</si>
  <si>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</si>
  <si>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</si>
  <si>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</si>
  <si>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</si>
  <si>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</si>
  <si>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</si>
  <si>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</si>
  <si>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</si>
  <si>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</si>
  <si>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</si>
  <si>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</si>
  <si>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</si>
  <si>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</si>
  <si>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</si>
  <si>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</si>
  <si>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</si>
  <si>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</si>
  <si>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</si>
  <si>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</si>
  <si>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</si>
  <si>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</si>
  <si>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</si>
  <si>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</si>
  <si>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</si>
  <si>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</si>
  <si>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</si>
  <si>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</si>
  <si>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</si>
  <si>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</si>
  <si>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</si>
  <si>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</si>
  <si>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</si>
  <si>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</si>
  <si>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</si>
  <si>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</si>
  <si>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</si>
  <si>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</si>
  <si>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</si>
  <si>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</si>
  <si>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</si>
  <si>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</si>
  <si>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</si>
  <si>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</si>
  <si>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</si>
  <si>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</si>
  <si>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</si>
  <si>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</si>
  <si>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</si>
  <si>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</si>
  <si>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</si>
  <si>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</si>
  <si>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</si>
  <si>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</si>
  <si>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</si>
  <si>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</si>
  <si>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</si>
  <si>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</si>
  <si>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</si>
  <si>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</si>
  <si>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</si>
  <si>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</si>
  <si>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</si>
  <si>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</si>
  <si>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</si>
  <si>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</si>
  <si>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</si>
  <si>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</si>
  <si>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</si>
  <si>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</si>
  <si>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</si>
  <si>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</si>
  <si>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</si>
  <si>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</si>
  <si>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</si>
  <si>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</si>
  <si>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</si>
  <si>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</si>
  <si>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</si>
  <si>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</si>
  <si>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</si>
  <si>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</si>
  <si>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</si>
  <si>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</si>
  <si>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</si>
  <si>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</si>
  <si>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</si>
  <si>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</si>
  <si>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</si>
  <si>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</si>
  <si>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</si>
  <si>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</si>
  <si>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</si>
  <si>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</si>
  <si>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</si>
  <si>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</si>
  <si>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</si>
  <si>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</si>
  <si>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</si>
  <si>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</si>
  <si>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</si>
  <si>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</si>
  <si>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</si>
  <si>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</si>
  <si>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</si>
  <si>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</si>
  <si>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</si>
  <si>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</si>
  <si>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</si>
  <si>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</si>
  <si>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</si>
  <si>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</si>
  <si>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</si>
  <si>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</si>
  <si>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</si>
  <si>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</si>
  <si>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</si>
  <si>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</si>
  <si>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</si>
  <si>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</si>
  <si>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</si>
  <si>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</si>
  <si>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</si>
  <si>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</si>
  <si>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</si>
  <si>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</si>
  <si>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</si>
  <si>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</si>
  <si>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</si>
  <si>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</si>
  <si>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</si>
  <si>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</si>
  <si>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</si>
  <si>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</si>
  <si>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</si>
  <si>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</si>
  <si>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</si>
  <si>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</si>
  <si>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</si>
  <si>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</si>
  <si>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</si>
  <si>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</si>
  <si>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</si>
  <si>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</si>
  <si>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</si>
  <si>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</si>
  <si>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</si>
  <si>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</si>
  <si>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</si>
  <si>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</si>
  <si>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</si>
  <si>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</si>
  <si>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</si>
  <si>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</si>
  <si>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</si>
  <si>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</si>
  <si>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</si>
  <si>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</si>
  <si>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</si>
  <si>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</si>
  <si>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</si>
  <si>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</si>
  <si>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</si>
  <si>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</si>
  <si>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</si>
  <si>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</si>
  <si>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</si>
  <si>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</si>
  <si>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</si>
  <si>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</si>
  <si>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</si>
  <si>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</si>
  <si>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</si>
  <si>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</si>
  <si>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</si>
  <si>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</si>
  <si>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</si>
  <si>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</si>
  <si>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</si>
  <si>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</si>
  <si>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</si>
  <si>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</si>
  <si>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</si>
  <si>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</si>
  <si>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</si>
  <si>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</si>
  <si>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</si>
  <si>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</si>
  <si>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</si>
  <si>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</si>
  <si>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</si>
  <si>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</si>
  <si>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</si>
  <si>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</si>
  <si>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</si>
  <si>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</si>
  <si>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</si>
  <si>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</si>
  <si>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</si>
  <si>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</si>
  <si>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</si>
  <si>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</si>
  <si>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</si>
  <si>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</si>
  <si>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</si>
  <si>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</si>
  <si>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</si>
  <si>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</si>
  <si>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</si>
  <si>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</si>
  <si>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</si>
  <si>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</si>
  <si>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</si>
  <si>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</si>
  <si>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</si>
  <si>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</si>
  <si>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</si>
  <si>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</si>
  <si>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</si>
  <si>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</si>
  <si>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</si>
  <si>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</si>
  <si>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</si>
  <si>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</si>
  <si>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</si>
  <si>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</si>
  <si>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</si>
  <si>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</si>
  <si>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</si>
  <si>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</si>
  <si>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</si>
  <si>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</si>
  <si>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</si>
  <si>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</si>
  <si>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</si>
  <si>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</si>
  <si>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</si>
  <si>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</si>
  <si>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</si>
  <si>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</si>
  <si>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</si>
  <si>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</si>
  <si>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</si>
  <si>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</si>
  <si>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</si>
  <si>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</si>
  <si>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</si>
  <si>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</si>
  <si>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</si>
  <si>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</si>
  <si>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</si>
  <si>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</si>
  <si>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</si>
  <si>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</si>
  <si>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</si>
  <si>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</si>
  <si>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</si>
  <si>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</si>
  <si>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</si>
  <si>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</si>
  <si>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</si>
  <si>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</si>
  <si>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</si>
  <si>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</si>
  <si>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</si>
  <si>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</si>
  <si>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</si>
  <si>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</si>
  <si>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</si>
  <si>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</si>
  <si>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</si>
  <si>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</si>
  <si>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</si>
  <si>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</si>
  <si>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</si>
  <si>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</si>
  <si>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</si>
  <si>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</si>
  <si>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</si>
  <si>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</si>
  <si>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</si>
  <si>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</si>
  <si>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</si>
  <si>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</si>
  <si>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</si>
  <si>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</si>
  <si>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</si>
  <si>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</si>
  <si>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</si>
  <si>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</si>
  <si>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</si>
  <si>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</si>
  <si>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</si>
  <si>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</si>
  <si>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</si>
  <si>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</si>
  <si>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</si>
  <si>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</si>
  <si>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</si>
  <si>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</si>
  <si>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</si>
  <si>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</si>
  <si>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</si>
  <si>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</si>
  <si>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</si>
  <si>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</si>
  <si>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</si>
  <si>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</si>
  <si>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</si>
  <si>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</si>
  <si>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</si>
  <si>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</si>
  <si>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</si>
  <si>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</si>
  <si>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</si>
  <si>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</si>
  <si>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</si>
  <si>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</si>
  <si>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</si>
  <si>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</si>
  <si>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</si>
  <si>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</si>
  <si>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</si>
  <si>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</si>
  <si>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</si>
  <si>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</si>
  <si>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</si>
  <si>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</si>
  <si>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</si>
  <si>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</si>
  <si>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</si>
  <si>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</si>
  <si>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</si>
  <si>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</si>
  <si>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</si>
  <si>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</si>
  <si>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</si>
  <si>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</si>
  <si>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</si>
  <si>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</si>
  <si>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</si>
  <si>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</si>
  <si>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</si>
  <si>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</si>
  <si>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</si>
  <si>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</si>
  <si>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</si>
  <si>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</si>
  <si>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</si>
  <si>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</si>
  <si>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</si>
  <si>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</si>
  <si>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</si>
  <si>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</si>
  <si>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</si>
  <si>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</si>
  <si>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</si>
  <si>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</si>
  <si>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</si>
  <si>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</si>
  <si>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</si>
  <si>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</si>
  <si>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</si>
  <si>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</si>
  <si>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</si>
  <si>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</si>
  <si>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</si>
  <si>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</si>
  <si>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</si>
  <si>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</si>
  <si>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</si>
  <si>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</si>
  <si>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</si>
  <si>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</si>
  <si>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</si>
  <si>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</si>
  <si>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</si>
  <si>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</si>
  <si>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</si>
  <si>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</si>
  <si>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</si>
  <si>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</si>
  <si>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</si>
  <si>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</si>
  <si>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</si>
  <si>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</si>
  <si>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</si>
  <si>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</si>
  <si>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</si>
  <si>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</si>
  <si>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</si>
  <si>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</si>
  <si>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</si>
  <si>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</si>
  <si>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</si>
  <si>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</si>
  <si>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</si>
  <si>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</si>
  <si>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</si>
  <si>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</si>
  <si>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</si>
  <si>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</si>
  <si>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</si>
  <si>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</si>
  <si>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</si>
  <si>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</si>
  <si>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</si>
  <si>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</si>
  <si>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</si>
  <si>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</si>
  <si>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</si>
  <si>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</si>
  <si>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</si>
  <si>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</si>
  <si>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</si>
  <si>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</si>
  <si>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</si>
  <si>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</si>
  <si>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</si>
  <si>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</si>
  <si>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</si>
  <si>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</si>
  <si>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</si>
  <si>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</si>
  <si>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</si>
  <si>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</si>
  <si>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</si>
  <si>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</si>
  <si>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</si>
  <si>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</si>
  <si>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</si>
  <si>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</si>
  <si>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</si>
  <si>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</si>
  <si>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</si>
  <si>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</si>
  <si>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</si>
  <si>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</si>
  <si>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</si>
  <si>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</si>
  <si>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</si>
  <si>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</si>
  <si>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</si>
  <si>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</si>
  <si>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</si>
  <si>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</si>
  <si>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</si>
  <si>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</si>
  <si>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</si>
  <si>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</si>
  <si>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</si>
  <si>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</si>
  <si>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</si>
  <si>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</si>
  <si>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</si>
  <si>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</si>
  <si>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</si>
  <si>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</si>
  <si>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</si>
  <si>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</si>
  <si>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</si>
  <si>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</si>
  <si>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</si>
  <si>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</si>
  <si>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</si>
  <si>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</si>
  <si>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</si>
  <si>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</si>
  <si>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</si>
  <si>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</si>
  <si>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</si>
  <si>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</si>
  <si>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</si>
  <si>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</si>
  <si>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</si>
  <si>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</si>
  <si>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</si>
  <si>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</si>
  <si>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</si>
  <si>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</si>
  <si>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</si>
  <si>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</si>
  <si>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</si>
  <si>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</si>
  <si>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</si>
  <si>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</si>
  <si>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</si>
  <si>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</si>
  <si>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</si>
  <si>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</si>
  <si>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</si>
  <si>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</si>
  <si>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</si>
  <si>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</si>
  <si>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</si>
  <si>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</si>
  <si>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</si>
  <si>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</si>
  <si>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</si>
  <si>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</si>
  <si>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</si>
  <si>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</si>
  <si>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</si>
  <si>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</si>
  <si>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</si>
  <si>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</si>
  <si>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</si>
  <si>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</si>
  <si>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</si>
  <si>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</si>
  <si>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</si>
  <si>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</si>
  <si>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</si>
  <si>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</si>
  <si>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</si>
  <si>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</si>
  <si>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</si>
  <si>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</si>
  <si>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</si>
  <si>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</si>
  <si>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</si>
  <si>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</si>
  <si>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</si>
  <si>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</si>
  <si>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</si>
  <si>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</si>
  <si>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</si>
  <si>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</si>
  <si>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</si>
  <si>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</si>
  <si>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</si>
  <si>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</si>
  <si>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</si>
  <si>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</si>
  <si>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</si>
  <si>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</si>
  <si>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</si>
  <si>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</si>
  <si>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</si>
  <si>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</si>
  <si>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</si>
  <si>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</si>
  <si>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</si>
  <si>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</si>
  <si>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</si>
  <si>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</si>
  <si>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</si>
  <si>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</si>
  <si>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</si>
  <si>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</si>
  <si>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</si>
  <si>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</si>
  <si>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</si>
  <si>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</si>
  <si>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</si>
  <si>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</si>
  <si>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</si>
  <si>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</si>
  <si>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</si>
  <si>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</si>
  <si>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</si>
  <si>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</si>
  <si>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</si>
  <si>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</si>
  <si>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</si>
  <si>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</si>
  <si>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</si>
  <si>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</si>
  <si>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</si>
  <si>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</si>
  <si>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</si>
  <si>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</si>
  <si>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</si>
  <si>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</si>
  <si>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</si>
  <si>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</si>
  <si>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</si>
  <si>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</si>
  <si>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</si>
  <si>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</si>
  <si>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</si>
  <si>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</si>
  <si>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</si>
  <si>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</si>
  <si>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</si>
  <si>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</si>
  <si>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</si>
  <si>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</si>
  <si>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</si>
  <si>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</si>
  <si>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</si>
  <si>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</si>
  <si>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</si>
  <si>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</si>
  <si>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</si>
  <si>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</si>
  <si>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</si>
  <si>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</si>
  <si>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</si>
  <si>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</si>
  <si>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</si>
  <si>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</si>
  <si>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</si>
  <si>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</si>
  <si>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</si>
  <si>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</si>
  <si>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</si>
  <si>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</si>
  <si>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</si>
  <si>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</si>
  <si>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</si>
  <si>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</si>
  <si>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</si>
  <si>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</si>
  <si>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</si>
  <si>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</si>
  <si>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</si>
  <si>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</si>
  <si>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</si>
  <si>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</si>
  <si>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</si>
  <si>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</si>
  <si>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</si>
  <si>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</si>
  <si>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</si>
  <si>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</si>
  <si>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</si>
  <si>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</si>
  <si>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</si>
  <si>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</si>
  <si>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</si>
  <si>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</si>
  <si>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</si>
  <si>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</si>
  <si>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</si>
  <si>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</si>
  <si>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</si>
  <si>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</si>
  <si>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</si>
  <si>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</si>
  <si>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</si>
  <si>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</si>
  <si>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</si>
  <si>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</si>
  <si>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</si>
  <si>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</si>
  <si>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</si>
  <si>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</si>
  <si>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</si>
  <si>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</si>
  <si>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</si>
  <si>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</si>
  <si>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</si>
  <si>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</si>
  <si>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</si>
  <si>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</si>
  <si>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</si>
  <si>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</si>
  <si>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</si>
  <si>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</si>
  <si>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</si>
  <si>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</si>
  <si>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</si>
  <si>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</si>
  <si>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</si>
  <si>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</si>
  <si>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</si>
  <si>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</si>
  <si>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</si>
  <si>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</si>
  <si>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</si>
  <si>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</si>
  <si>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</si>
  <si>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</si>
  <si>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</si>
  <si>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</si>
  <si>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</si>
  <si>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</si>
  <si>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</si>
  <si>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</si>
  <si>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</si>
  <si>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</si>
  <si>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</si>
  <si>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</si>
  <si>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</si>
  <si>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</si>
  <si>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</si>
  <si>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</si>
  <si>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</si>
  <si>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</si>
  <si>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</si>
  <si>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</si>
  <si>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</si>
  <si>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</si>
  <si>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</si>
  <si>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</si>
  <si>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</si>
  <si>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</si>
  <si>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</si>
  <si>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</si>
  <si>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</si>
  <si>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</si>
  <si>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</si>
  <si>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</si>
  <si>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</si>
  <si>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</si>
  <si>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</si>
  <si>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</si>
  <si>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</si>
  <si>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</si>
  <si>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</si>
  <si>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</si>
  <si>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</si>
  <si>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</si>
  <si>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</si>
  <si>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</si>
  <si>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</si>
  <si>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</si>
  <si>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</si>
  <si>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</si>
  <si>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</si>
  <si>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</si>
  <si>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</si>
  <si>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</si>
  <si>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</si>
  <si>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</si>
  <si>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</si>
  <si>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</si>
  <si>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</si>
  <si>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</si>
  <si>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</si>
  <si>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</si>
  <si>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</si>
  <si>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</si>
  <si>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</si>
  <si>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</si>
  <si>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</si>
  <si>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</si>
  <si>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</si>
  <si>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</si>
  <si>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</si>
  <si>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</si>
  <si>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</si>
  <si>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</si>
  <si>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</si>
  <si>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</si>
  <si>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</si>
  <si>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</si>
  <si>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</si>
  <si>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</si>
  <si>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</si>
  <si>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</si>
  <si>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</si>
  <si>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</si>
  <si>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</si>
  <si>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</si>
  <si>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</si>
  <si>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</si>
  <si>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</si>
  <si>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</si>
  <si>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</si>
  <si>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</si>
  <si>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</si>
  <si>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</si>
  <si>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</si>
  <si>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</si>
  <si>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</si>
  <si>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</si>
  <si>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</si>
  <si>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</si>
  <si>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</si>
  <si>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</si>
  <si>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</si>
  <si>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</si>
  <si>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</si>
  <si>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</si>
  <si>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</si>
  <si>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</si>
  <si>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</si>
  <si>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</si>
  <si>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</si>
  <si>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</si>
  <si>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</si>
  <si>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</si>
  <si>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</si>
  <si>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</si>
  <si>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</si>
  <si>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</si>
  <si>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</si>
  <si>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</si>
  <si>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</si>
  <si>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</si>
  <si>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</si>
  <si>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</si>
  <si>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</si>
  <si>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</si>
  <si>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</si>
  <si>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</si>
  <si>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</si>
  <si>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</si>
  <si>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</si>
  <si>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</si>
  <si>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</si>
  <si>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</si>
  <si>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</si>
  <si>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</si>
  <si>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</si>
  <si>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</si>
  <si>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</si>
  <si>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</si>
  <si>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</si>
  <si>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</si>
  <si>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</si>
  <si>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</si>
  <si>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</si>
  <si>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</si>
  <si>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</si>
  <si>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</si>
  <si>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</si>
  <si>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</si>
  <si>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</si>
  <si>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</si>
  <si>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</si>
  <si>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</si>
  <si>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</si>
  <si>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</si>
  <si>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</si>
  <si>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</si>
  <si>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</si>
  <si>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</si>
  <si>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</si>
  <si>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</si>
  <si>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</si>
  <si>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</si>
  <si>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</si>
  <si>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</si>
  <si>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</si>
  <si>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</si>
  <si>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</si>
  <si>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</si>
  <si>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</si>
  <si>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</si>
  <si>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</si>
  <si>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</si>
  <si>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</si>
  <si>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</si>
  <si>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</si>
  <si>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</si>
  <si>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</si>
  <si>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</si>
  <si>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</si>
  <si>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</si>
  <si>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</si>
  <si>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</si>
  <si>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</si>
  <si>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</si>
  <si>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</si>
  <si>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</si>
  <si>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</si>
  <si>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</si>
  <si>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</si>
  <si>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</si>
  <si>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</si>
  <si>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</si>
  <si>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</si>
  <si>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</si>
  <si>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</si>
  <si>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</si>
  <si>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</si>
  <si>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</si>
  <si>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</si>
  <si>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</si>
  <si>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</si>
  <si>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</si>
  <si>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</si>
  <si>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</si>
  <si>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</si>
  <si>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</si>
  <si>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</si>
  <si>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</si>
  <si>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</si>
  <si>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</si>
  <si>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</si>
  <si>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</si>
  <si>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</si>
  <si>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</si>
  <si>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</si>
  <si>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</si>
  <si>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</si>
  <si>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</si>
  <si>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</si>
  <si>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</si>
  <si>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</si>
  <si>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</si>
  <si>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</si>
  <si>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</si>
  <si>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</si>
  <si>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</si>
  <si>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</si>
  <si>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</si>
  <si>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</si>
  <si>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</si>
  <si>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</si>
  <si>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</si>
  <si>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</si>
  <si>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</si>
  <si>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</si>
  <si>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</si>
  <si>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</si>
  <si>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</si>
  <si>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</si>
  <si>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</si>
  <si>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</si>
  <si>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</si>
  <si>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</si>
  <si>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</si>
  <si>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</si>
  <si>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</si>
  <si>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</si>
  <si>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</si>
  <si>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</si>
  <si>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</si>
  <si>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</si>
  <si>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</si>
  <si>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</si>
  <si>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</si>
  <si>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</si>
  <si>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</si>
  <si>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</si>
  <si>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</si>
  <si>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</si>
  <si>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</si>
  <si>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</si>
  <si>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</si>
  <si>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</si>
  <si>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</si>
  <si>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</si>
  <si>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</si>
  <si>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</si>
  <si>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</si>
  <si>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</si>
  <si>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</si>
  <si>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</si>
  <si>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</si>
  <si>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</si>
  <si>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</si>
  <si>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</si>
  <si>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</si>
  <si>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</si>
  <si>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</si>
  <si>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</si>
  <si>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</si>
  <si>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</si>
  <si>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</si>
  <si>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</si>
  <si>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</si>
  <si>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</si>
  <si>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</si>
  <si>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</si>
  <si>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</si>
  <si>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</si>
  <si>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</si>
  <si>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</si>
  <si>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</si>
  <si>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</si>
  <si>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</si>
  <si>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</si>
  <si>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</si>
  <si>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</si>
  <si>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</si>
  <si>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</si>
  <si>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</si>
  <si>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</si>
  <si>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</si>
  <si>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</si>
  <si>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</si>
  <si>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</si>
  <si>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</si>
  <si>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</si>
  <si>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</si>
  <si>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</si>
  <si>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</si>
  <si>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</si>
  <si>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</si>
  <si>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</si>
  <si>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</si>
  <si>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</si>
  <si>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</si>
  <si>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</si>
  <si>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</si>
  <si>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</si>
  <si>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</si>
  <si>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</si>
  <si>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</si>
  <si>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</si>
  <si>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</si>
  <si>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</si>
  <si>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</si>
  <si>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</si>
  <si>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</si>
  <si>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</si>
  <si>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</si>
  <si>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</si>
  <si>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</si>
  <si>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</si>
  <si>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</si>
  <si>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</si>
  <si>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</si>
  <si>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</si>
  <si>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</si>
  <si>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</si>
  <si>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</si>
  <si>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</si>
  <si>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</si>
  <si>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</si>
  <si>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</si>
  <si>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</si>
  <si>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</si>
  <si>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</si>
  <si>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</si>
  <si>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</si>
  <si>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</si>
  <si>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</si>
  <si>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</si>
  <si>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</si>
  <si>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</si>
  <si>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</si>
  <si>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</si>
  <si>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</si>
  <si>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</si>
  <si>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</si>
  <si>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</si>
  <si>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</si>
  <si>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</si>
  <si>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</si>
  <si>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</si>
  <si>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</si>
  <si>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</si>
  <si>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</si>
  <si>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</si>
  <si>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</si>
  <si>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</si>
  <si>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</si>
  <si>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</si>
  <si>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</si>
  <si>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</si>
  <si>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</si>
  <si>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</si>
  <si>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</si>
  <si>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</si>
  <si>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</si>
  <si>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</si>
  <si>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</si>
  <si>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</si>
  <si>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</si>
  <si>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</si>
  <si>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</si>
  <si>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</si>
  <si>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</si>
  <si>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</si>
  <si>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</si>
  <si>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</si>
  <si>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</si>
  <si>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</si>
  <si>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</si>
  <si>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</si>
  <si>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</si>
  <si>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</si>
  <si>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</si>
  <si>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</si>
  <si>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</si>
  <si>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</si>
  <si>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</si>
  <si>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</si>
  <si>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</si>
  <si>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</si>
  <si>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</si>
  <si>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</si>
  <si>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</si>
  <si>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</si>
  <si>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</si>
  <si>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</si>
  <si>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</si>
  <si>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</si>
  <si>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</si>
  <si>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</si>
  <si>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</si>
  <si>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</si>
  <si>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</si>
  <si>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</si>
  <si>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</si>
  <si>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</si>
  <si>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</si>
  <si>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</si>
  <si>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</si>
  <si>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</si>
  <si>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</si>
  <si>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</si>
  <si>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</si>
  <si>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</si>
  <si>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</si>
  <si>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</si>
  <si>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</si>
  <si>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</si>
  <si>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</si>
  <si>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</si>
  <si>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</si>
  <si>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</si>
  <si>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</si>
  <si>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</si>
  <si>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</si>
  <si>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</si>
  <si>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</si>
  <si>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</si>
  <si>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</si>
  <si>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</si>
  <si>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</si>
  <si>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</si>
  <si>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</si>
  <si>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</si>
  <si>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</si>
  <si>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</si>
  <si>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</si>
  <si>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</si>
  <si>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</si>
  <si>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</si>
  <si>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</si>
  <si>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</si>
  <si>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</si>
  <si>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</si>
  <si>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</si>
  <si>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</si>
  <si>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</si>
  <si>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</si>
  <si>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</si>
  <si>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</si>
  <si>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</si>
  <si>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</si>
  <si>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</si>
  <si>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</si>
  <si>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</si>
  <si>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</si>
  <si>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</si>
  <si>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</si>
  <si>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</si>
  <si>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</si>
  <si>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</si>
  <si>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</si>
  <si>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</si>
  <si>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</si>
  <si>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</si>
  <si>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</si>
  <si>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</si>
  <si>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</si>
  <si>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</si>
  <si>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</si>
  <si>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</si>
  <si>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</si>
  <si>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</si>
  <si>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</si>
  <si>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</si>
  <si>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</si>
  <si>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</si>
  <si>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</si>
  <si>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</si>
  <si>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</si>
  <si>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</si>
  <si>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</si>
  <si>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</si>
  <si>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</si>
  <si>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</si>
  <si>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</si>
  <si>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</si>
  <si>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</si>
  <si>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</si>
  <si>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</si>
  <si>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</si>
  <si>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</si>
  <si>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</si>
  <si>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</si>
  <si>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</si>
  <si>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</si>
  <si>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</si>
  <si>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</si>
  <si>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</si>
  <si>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</si>
  <si>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</si>
  <si>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</si>
  <si>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</si>
  <si>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</si>
  <si>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</si>
  <si>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</si>
  <si>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</si>
  <si>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</si>
  <si>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</si>
  <si>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</si>
  <si>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</si>
  <si>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</si>
  <si>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</si>
  <si>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</si>
  <si>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</si>
  <si>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</si>
  <si>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</si>
  <si>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</si>
  <si>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</si>
  <si>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</si>
  <si>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</si>
  <si>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</si>
  <si>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</si>
  <si>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</si>
  <si>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</si>
  <si>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</si>
  <si>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</si>
  <si>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</si>
  <si>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</si>
  <si>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</si>
  <si>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</si>
  <si>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</si>
  <si>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</si>
  <si>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</si>
  <si>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</si>
  <si>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</si>
  <si>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</si>
  <si>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</si>
  <si>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</si>
  <si>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</si>
  <si>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</si>
  <si>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</si>
  <si>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</si>
  <si>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</si>
  <si>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</si>
  <si>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</si>
  <si>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</si>
  <si>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</si>
  <si>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</si>
  <si>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</si>
  <si>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</si>
  <si>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</si>
  <si>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</si>
  <si>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</si>
  <si>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</si>
  <si>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</si>
  <si>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</si>
  <si>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</si>
  <si>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</si>
  <si>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</si>
  <si>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</si>
  <si>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</si>
  <si>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</si>
  <si>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</si>
  <si>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</si>
  <si>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</si>
  <si>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</si>
  <si>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</si>
  <si>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</si>
  <si>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</si>
  <si>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</si>
  <si>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</si>
  <si>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</si>
  <si>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</si>
  <si>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</si>
  <si>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</si>
  <si>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</si>
  <si>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</si>
  <si>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</si>
  <si>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</si>
  <si>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</si>
  <si>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</si>
  <si>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</si>
  <si>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</si>
  <si>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</si>
  <si>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</si>
  <si>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</si>
  <si>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</si>
  <si>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</si>
  <si>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</si>
  <si>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</si>
  <si>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</si>
  <si>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</si>
  <si>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</si>
  <si>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</si>
  <si>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</si>
  <si>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</si>
  <si>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</si>
  <si>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</si>
  <si>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</si>
  <si>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</si>
  <si>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</si>
  <si>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</si>
  <si>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</si>
  <si>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</si>
  <si>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</si>
  <si>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</si>
  <si>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</si>
  <si>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</si>
  <si>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</si>
  <si>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</si>
  <si>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</si>
  <si>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</si>
  <si>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</si>
  <si>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</si>
  <si>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</si>
  <si>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</si>
  <si>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</si>
  <si>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</si>
  <si>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</si>
  <si>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</si>
  <si>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</si>
  <si>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</si>
  <si>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</si>
  <si>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</si>
  <si>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</si>
  <si>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</si>
  <si>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</si>
  <si>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</si>
  <si>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</si>
  <si>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</si>
  <si>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</si>
  <si>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</si>
  <si>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</si>
  <si>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</si>
  <si>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</si>
  <si>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</si>
  <si>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</si>
  <si>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</si>
  <si>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</si>
  <si>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</si>
  <si>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</si>
  <si>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</si>
  <si>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</si>
  <si>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</si>
  <si>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</si>
  <si>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</si>
  <si>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</si>
  <si>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</si>
  <si>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</si>
  <si>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</si>
  <si>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</si>
  <si>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</si>
  <si>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</si>
  <si>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</si>
  <si>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</si>
  <si>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</si>
  <si>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</si>
  <si>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</si>
  <si>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</si>
  <si>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</si>
  <si>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</si>
  <si>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</si>
  <si>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</si>
  <si>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</si>
  <si>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</si>
  <si>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</si>
  <si>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</si>
  <si>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</si>
  <si>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</si>
  <si>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</si>
  <si>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</si>
  <si>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</si>
  <si>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</si>
  <si>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</si>
  <si>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</si>
  <si>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</si>
  <si>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</si>
  <si>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</si>
  <si>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</si>
  <si>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</si>
  <si>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</si>
  <si>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</si>
  <si>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</si>
  <si>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</si>
  <si>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</si>
  <si>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</si>
  <si>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</si>
  <si>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</si>
  <si>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</si>
  <si>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</si>
  <si>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</si>
  <si>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</si>
  <si>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</si>
  <si>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</si>
  <si>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</si>
  <si>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</si>
  <si>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</si>
  <si>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</si>
  <si>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</si>
  <si>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</si>
  <si>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</si>
  <si>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</si>
  <si>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</si>
  <si>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</si>
  <si>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</si>
  <si>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</si>
  <si>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</si>
  <si>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</si>
  <si>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</si>
  <si>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</si>
  <si>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</si>
  <si>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</si>
  <si>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</si>
  <si>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</si>
  <si>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</si>
  <si>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</si>
  <si>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</si>
  <si>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</si>
  <si>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</si>
  <si>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</si>
  <si>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</si>
  <si>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</si>
  <si>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</si>
  <si>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</si>
  <si>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</si>
  <si>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</si>
  <si>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</si>
  <si>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</si>
  <si>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</si>
  <si>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</si>
  <si>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</si>
  <si>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</si>
  <si>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</si>
  <si>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</si>
  <si>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</si>
  <si>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</si>
  <si>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</si>
  <si>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</si>
  <si>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</si>
  <si>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</si>
  <si>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</si>
  <si>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</si>
  <si>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</si>
  <si>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</si>
  <si>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</si>
  <si>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</si>
  <si>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</si>
  <si>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</si>
  <si>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</si>
  <si>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</si>
  <si>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</si>
  <si>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</si>
  <si>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</si>
  <si>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</si>
  <si>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</si>
  <si>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</si>
  <si>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</si>
  <si>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</si>
  <si>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</si>
  <si>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</si>
  <si>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</si>
  <si>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</si>
  <si>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</si>
  <si>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</si>
  <si>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</si>
  <si>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</si>
  <si>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</si>
  <si>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</si>
  <si>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</si>
  <si>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</si>
  <si>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</si>
  <si>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</si>
  <si>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</si>
  <si>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</si>
  <si>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</si>
  <si>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</si>
  <si>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</si>
  <si>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</si>
  <si>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</si>
  <si>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</si>
  <si>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</si>
  <si>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</si>
  <si>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</si>
  <si>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</si>
  <si>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</si>
  <si>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</si>
  <si>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</si>
  <si>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</si>
  <si>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</si>
  <si>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</si>
  <si>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</si>
  <si>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</si>
  <si>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</si>
  <si>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</si>
  <si>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</si>
  <si>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</si>
  <si>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</si>
  <si>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</si>
  <si>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</si>
  <si>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</si>
  <si>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</si>
  <si>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</si>
  <si>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</si>
  <si>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</si>
  <si>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</si>
  <si>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</si>
  <si>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</si>
  <si>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</si>
  <si>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</si>
  <si>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</si>
  <si>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</si>
  <si>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</si>
  <si>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</si>
  <si>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</si>
  <si>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</si>
  <si>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</si>
  <si>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</si>
  <si>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</si>
  <si>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</si>
  <si>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</si>
  <si>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</si>
  <si>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</si>
  <si>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</si>
  <si>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</si>
  <si>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</si>
  <si>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</si>
  <si>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</si>
  <si>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</si>
  <si>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</si>
  <si>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</si>
  <si>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</si>
  <si>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</si>
  <si>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</si>
  <si>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</si>
  <si>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</si>
  <si>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</si>
  <si>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</si>
  <si>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</si>
  <si>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</si>
  <si>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</si>
  <si>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</si>
  <si>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</si>
  <si>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</si>
  <si>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</si>
  <si>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</si>
  <si>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</si>
  <si>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</si>
  <si>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</si>
  <si>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</si>
  <si>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</si>
  <si>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</si>
  <si>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</si>
  <si>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</si>
  <si>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</si>
  <si>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</si>
  <si>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</si>
  <si>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</si>
  <si>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</si>
  <si>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</si>
  <si>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</si>
  <si>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</si>
  <si>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</si>
  <si>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</si>
  <si>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</si>
  <si>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</si>
  <si>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</si>
  <si>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</si>
  <si>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</si>
  <si>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</si>
  <si>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</si>
  <si>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</si>
  <si>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</si>
  <si>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</si>
  <si>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</si>
  <si>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</si>
  <si>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</si>
  <si>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</si>
  <si>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</si>
  <si>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</si>
  <si>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</si>
  <si>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</si>
  <si>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</si>
  <si>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</si>
  <si>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</si>
  <si>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</si>
  <si>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</si>
  <si>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</si>
  <si>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</si>
  <si>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</si>
  <si>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</si>
  <si>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</si>
  <si>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</si>
  <si>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</si>
  <si>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</si>
  <si>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</si>
  <si>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</si>
  <si>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</si>
  <si>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</si>
  <si>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</si>
  <si>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</si>
  <si>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</si>
  <si>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</si>
  <si>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</si>
  <si>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</si>
  <si>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</si>
  <si>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</si>
  <si>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</si>
  <si>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</si>
  <si>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</si>
  <si>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</si>
  <si>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</si>
  <si>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</si>
  <si>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</si>
  <si>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</si>
  <si>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</si>
  <si>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</si>
  <si>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</si>
  <si>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</si>
  <si>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</si>
  <si>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</si>
  <si>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</si>
  <si>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</si>
  <si>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</si>
  <si>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</si>
  <si>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</si>
  <si>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</si>
  <si>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</si>
  <si>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</si>
  <si>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</si>
  <si>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</si>
  <si>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</si>
  <si>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</si>
  <si>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</si>
  <si>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</si>
  <si>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</si>
  <si>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</si>
  <si>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</si>
  <si>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</si>
  <si>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</si>
  <si>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</si>
  <si>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</si>
  <si>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</si>
  <si>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</si>
  <si>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</si>
  <si>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</si>
  <si>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</si>
  <si>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</si>
  <si>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</si>
  <si>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</si>
  <si>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</si>
  <si>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</si>
  <si>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</si>
  <si>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</si>
  <si>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</si>
  <si>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</si>
  <si>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</si>
  <si>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</si>
  <si>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</si>
  <si>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</si>
  <si>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</si>
  <si>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</si>
  <si>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</si>
  <si>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</si>
  <si>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</si>
  <si>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</si>
  <si>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</si>
  <si>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</si>
  <si>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</si>
  <si>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</si>
  <si>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</si>
  <si>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</si>
  <si>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</si>
  <si>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</si>
  <si>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</si>
  <si>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</si>
  <si>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</si>
  <si>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</si>
  <si>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</si>
  <si>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</si>
  <si>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</si>
  <si>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</si>
  <si>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</si>
  <si>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</si>
  <si>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</si>
  <si>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</si>
  <si>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</si>
  <si>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</si>
  <si>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</si>
  <si>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</si>
  <si>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</si>
  <si>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</si>
  <si>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</si>
  <si>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</si>
  <si>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</si>
  <si>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</si>
  <si>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</si>
  <si>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</si>
  <si>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</si>
  <si>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</si>
  <si>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</si>
  <si>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</si>
  <si>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</si>
  <si>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</si>
  <si>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</si>
  <si>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</si>
  <si>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</si>
  <si>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</si>
  <si>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</si>
  <si>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</si>
  <si>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</si>
  <si>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</si>
  <si>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</si>
  <si>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</si>
  <si>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</si>
  <si>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</si>
  <si>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</si>
  <si>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</si>
  <si>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</si>
  <si>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</si>
  <si>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</si>
  <si>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</si>
  <si>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</si>
  <si>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</si>
  <si>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</si>
  <si>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</si>
  <si>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</si>
  <si>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</si>
  <si>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</si>
  <si>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</si>
  <si>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</si>
  <si>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</si>
  <si>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</si>
  <si>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</si>
  <si>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</si>
  <si>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</si>
  <si>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</si>
  <si>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</si>
  <si>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</si>
  <si>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</si>
  <si>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</si>
  <si>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</si>
  <si>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</si>
  <si>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</si>
  <si>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</si>
  <si>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</si>
  <si>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</si>
  <si>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</si>
  <si>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</si>
  <si>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</si>
  <si>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</si>
  <si>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</si>
  <si>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</si>
  <si>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</si>
  <si>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</si>
  <si>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</si>
  <si>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</si>
  <si>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</si>
  <si>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</si>
  <si>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</si>
  <si>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</si>
  <si>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</si>
  <si>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</si>
  <si>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</si>
  <si>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</si>
  <si>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</si>
  <si>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</si>
  <si>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</si>
  <si>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</si>
  <si>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</si>
  <si>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</si>
  <si>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</si>
  <si>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</si>
  <si>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</si>
  <si>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</si>
  <si>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</si>
  <si>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</si>
  <si>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</si>
  <si>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</si>
  <si>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</si>
  <si>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</si>
  <si>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</si>
  <si>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</si>
  <si>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</si>
  <si>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</si>
  <si>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</si>
  <si>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</si>
  <si>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</si>
  <si>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</si>
  <si>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</si>
  <si>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</si>
  <si>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</si>
  <si>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</si>
  <si>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</si>
  <si>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</si>
  <si>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</si>
  <si>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</si>
  <si>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</si>
  <si>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</si>
  <si>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</si>
  <si>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</si>
  <si>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</si>
  <si>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</si>
  <si>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</si>
  <si>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</si>
  <si>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</si>
  <si>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</si>
  <si>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</si>
  <si>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</si>
  <si>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</si>
  <si>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</si>
  <si>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</si>
  <si>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</si>
  <si>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</si>
  <si>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</si>
  <si>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</si>
  <si>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</si>
  <si>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</si>
  <si>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</si>
  <si>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</si>
  <si>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</si>
  <si>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</si>
  <si>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</si>
  <si>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</si>
  <si>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</si>
  <si>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</si>
  <si>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</si>
  <si>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</si>
  <si>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</si>
  <si>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</si>
  <si>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</si>
  <si>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</si>
  <si>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</si>
  <si>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</si>
  <si>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</si>
  <si>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</si>
  <si>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</si>
  <si>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</si>
  <si>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</si>
  <si>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</si>
  <si>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</si>
  <si>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</si>
  <si>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</si>
  <si>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</si>
  <si>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</si>
  <si>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</si>
  <si>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</si>
  <si>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</si>
  <si>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</si>
  <si>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</si>
  <si>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</si>
  <si>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</si>
  <si>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</si>
  <si>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</si>
  <si>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</si>
  <si>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</si>
  <si>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</si>
  <si>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</si>
  <si>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</si>
  <si>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</si>
  <si>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</si>
  <si>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</si>
  <si>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</si>
  <si>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</si>
  <si>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</si>
  <si>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</si>
  <si>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</si>
  <si>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</si>
  <si>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</si>
  <si>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</si>
  <si>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</si>
  <si>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</si>
  <si>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</si>
  <si>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</si>
  <si>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</si>
  <si>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</si>
  <si>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</si>
  <si>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</si>
  <si>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</si>
  <si>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</si>
  <si>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</si>
  <si>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</si>
  <si>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</si>
  <si>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</si>
  <si>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</si>
  <si>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</si>
  <si>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</si>
  <si>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</si>
  <si>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</si>
  <si>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</si>
  <si>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</si>
  <si>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</si>
  <si>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</si>
  <si>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</si>
  <si>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</si>
  <si>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</si>
  <si>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</si>
  <si>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</si>
  <si>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</si>
  <si>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</si>
  <si>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</si>
  <si>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</si>
  <si>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</si>
  <si>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</si>
  <si>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</si>
  <si>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</si>
  <si>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</si>
  <si>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</si>
  <si>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</si>
  <si>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</si>
  <si>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</si>
  <si>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</si>
  <si>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</si>
  <si>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</si>
  <si>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</si>
  <si>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</si>
  <si>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</si>
  <si>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</si>
  <si>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</si>
  <si>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</si>
  <si>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</si>
  <si>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</si>
  <si>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</si>
  <si>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</si>
  <si>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</si>
  <si>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</si>
  <si>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</si>
  <si>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</si>
  <si>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</si>
  <si>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</si>
  <si>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</si>
  <si>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</si>
  <si>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</si>
  <si>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</si>
  <si>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</si>
  <si>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</si>
  <si>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</si>
  <si>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</si>
  <si>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</si>
  <si>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</si>
  <si>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</si>
  <si>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</si>
  <si>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</si>
  <si>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</si>
  <si>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</si>
  <si>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</si>
  <si>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</si>
  <si>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</si>
  <si>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</si>
  <si>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</si>
  <si>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</si>
  <si>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</si>
  <si>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</si>
  <si>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</si>
  <si>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</si>
  <si>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</si>
  <si>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</si>
  <si>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</si>
  <si>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</si>
  <si>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</si>
  <si>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</si>
  <si>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</si>
  <si>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</si>
  <si>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</si>
  <si>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</si>
  <si>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</si>
  <si>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</si>
  <si>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</si>
  <si>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</si>
  <si>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</si>
  <si>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</si>
  <si>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</si>
  <si>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</si>
  <si>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</si>
  <si>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</si>
  <si>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</si>
  <si>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</si>
  <si>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</si>
  <si>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</si>
  <si>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</si>
  <si>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</si>
  <si>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</si>
  <si>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</si>
  <si>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</si>
  <si>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</si>
  <si>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</si>
  <si>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</si>
  <si>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</si>
  <si>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</si>
  <si>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</si>
  <si>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</si>
  <si>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</si>
  <si>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</si>
  <si>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</si>
  <si>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</si>
  <si>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</si>
  <si>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</si>
  <si>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</si>
  <si>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</si>
  <si>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</si>
  <si>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</si>
  <si>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</si>
  <si>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</si>
  <si>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</si>
  <si>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</si>
  <si>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</si>
  <si>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</si>
  <si>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</si>
  <si>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</si>
  <si>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</si>
  <si>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</si>
  <si>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</si>
  <si>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</si>
  <si>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</si>
  <si>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</si>
  <si>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</si>
  <si>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</si>
  <si>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</si>
  <si>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</si>
  <si>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</si>
  <si>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</si>
  <si>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</si>
  <si>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</si>
  <si>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</si>
  <si>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</si>
  <si>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</si>
  <si>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</si>
  <si>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</si>
  <si>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</si>
  <si>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</si>
  <si>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</si>
  <si>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</si>
  <si>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</si>
  <si>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</si>
  <si>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</si>
  <si>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</si>
  <si>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</si>
  <si>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</si>
  <si>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</si>
  <si>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</si>
  <si>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</si>
  <si>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</si>
  <si>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</si>
  <si>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</si>
  <si>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</si>
  <si>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</si>
  <si>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</si>
  <si>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</si>
  <si>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</si>
  <si>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</si>
  <si>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</si>
  <si>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</si>
  <si>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</si>
  <si>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</si>
  <si>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</si>
  <si>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</si>
  <si>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</si>
  <si>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</si>
  <si>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</si>
  <si>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</si>
  <si>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</si>
  <si>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</si>
  <si>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</si>
  <si>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</si>
  <si>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</si>
  <si>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</si>
  <si>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</si>
  <si>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</si>
  <si>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</si>
  <si>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</si>
  <si>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</si>
  <si>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</si>
  <si>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</si>
  <si>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</si>
  <si>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</si>
  <si>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</si>
  <si>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</si>
  <si>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</si>
  <si>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</si>
  <si>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</si>
  <si>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</si>
  <si>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</si>
  <si>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</si>
  <si>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</si>
  <si>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</si>
  <si>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</si>
  <si>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</si>
  <si>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</si>
  <si>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</si>
  <si>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</si>
  <si>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</si>
  <si>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</si>
  <si>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</si>
  <si>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</si>
  <si>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</si>
  <si>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</si>
  <si>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</si>
  <si>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</si>
  <si>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</si>
  <si>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</si>
  <si>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</si>
  <si>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</si>
  <si>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</si>
  <si>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</si>
  <si>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</si>
  <si>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</si>
  <si>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</si>
  <si>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</si>
  <si>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</si>
  <si>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</si>
  <si>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</si>
  <si>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</si>
  <si>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</si>
  <si>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</si>
  <si>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</si>
  <si>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</si>
  <si>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</si>
  <si>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</si>
  <si>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</si>
  <si>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</si>
  <si>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</si>
  <si>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</si>
  <si>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</si>
  <si>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</si>
  <si>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</si>
  <si>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</si>
  <si>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</si>
  <si>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</si>
  <si>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</si>
  <si>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</si>
  <si>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</si>
  <si>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</si>
  <si>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</si>
  <si>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</si>
  <si>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</si>
  <si>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</si>
  <si>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</si>
  <si>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</si>
  <si>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</si>
  <si>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</si>
  <si>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</si>
  <si>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</si>
  <si>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</si>
  <si>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</si>
  <si>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</si>
  <si>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</si>
  <si>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</si>
  <si>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</si>
  <si>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</si>
  <si>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</si>
  <si>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</si>
  <si>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</si>
  <si>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</si>
  <si>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</si>
  <si>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</si>
  <si>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</si>
  <si>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</si>
  <si>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</si>
  <si>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</si>
  <si>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</si>
  <si>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</si>
  <si>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</si>
  <si>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</si>
  <si>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</si>
  <si>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</si>
  <si>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</si>
  <si>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</si>
  <si>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</si>
  <si>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</si>
  <si>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</si>
  <si>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</si>
  <si>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</si>
  <si>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</si>
  <si>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</si>
  <si>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</si>
  <si>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</si>
  <si>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</si>
  <si>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</si>
  <si>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</si>
  <si>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</si>
  <si>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</si>
  <si>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</si>
  <si>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</si>
  <si>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</si>
  <si>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</si>
  <si>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</si>
  <si>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</si>
  <si>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</si>
  <si>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</si>
  <si>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</si>
  <si>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</si>
  <si>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</si>
  <si>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</si>
  <si>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</si>
  <si>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</si>
  <si>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</si>
  <si>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</si>
  <si>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</si>
  <si>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</si>
  <si>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</si>
  <si>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</si>
  <si>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</si>
  <si>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</si>
  <si>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</si>
  <si>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</si>
  <si>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</si>
  <si>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</si>
  <si>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</si>
  <si>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</si>
  <si>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</si>
  <si>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</si>
  <si>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</si>
  <si>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</si>
  <si>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</si>
  <si>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</si>
  <si>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</si>
  <si>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</si>
  <si>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</si>
  <si>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</si>
  <si>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</si>
  <si>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</si>
  <si>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</si>
  <si>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</si>
  <si>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</si>
  <si>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</si>
  <si>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</si>
  <si>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</si>
  <si>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</si>
  <si>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</si>
  <si>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</si>
  <si>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</si>
  <si>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</si>
  <si>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</si>
  <si>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</si>
  <si>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</si>
  <si>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</si>
  <si>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</si>
  <si>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</si>
  <si>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</si>
  <si>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</si>
  <si>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</si>
  <si>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</si>
  <si>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</si>
  <si>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</si>
  <si>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</si>
  <si>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</si>
  <si>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</si>
  <si>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</si>
  <si>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</si>
  <si>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</si>
  <si>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</si>
  <si>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</si>
  <si>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</si>
  <si>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</si>
  <si>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</si>
  <si>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</si>
  <si>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</si>
  <si>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</si>
  <si>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</si>
  <si>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</si>
  <si>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</si>
  <si>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</si>
  <si>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</si>
  <si>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</si>
  <si>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</si>
  <si>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</si>
  <si>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</si>
  <si>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</si>
  <si>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</si>
  <si>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</si>
  <si>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</si>
  <si>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</si>
  <si>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</si>
  <si>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</si>
  <si>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</si>
  <si>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</si>
  <si>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</si>
  <si>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</si>
  <si>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</si>
  <si>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</si>
  <si>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</si>
  <si>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</si>
  <si>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</si>
  <si>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</si>
  <si>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</si>
  <si>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</si>
  <si>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</si>
  <si>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</si>
  <si>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</si>
  <si>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</si>
  <si>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</si>
  <si>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</si>
  <si>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</si>
  <si>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</si>
  <si>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</si>
  <si>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</si>
  <si>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</si>
  <si>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</si>
  <si>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</si>
  <si>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</si>
  <si>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</si>
  <si>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</si>
  <si>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</si>
  <si>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</si>
  <si>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</si>
  <si>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</si>
  <si>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</si>
  <si>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</si>
  <si>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</si>
  <si>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</si>
  <si>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</si>
  <si>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</si>
  <si>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</si>
  <si>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</si>
  <si>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</si>
  <si>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</si>
  <si>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</si>
  <si>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</si>
  <si>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</si>
  <si>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</si>
  <si>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</si>
  <si>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</si>
  <si>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</si>
  <si>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</si>
  <si>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</si>
  <si>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</si>
  <si>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</si>
  <si>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</si>
  <si>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</si>
  <si>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</si>
  <si>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</si>
  <si>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</si>
  <si>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</si>
  <si>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</si>
  <si>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</si>
  <si>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</si>
  <si>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</si>
  <si>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</si>
  <si>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</si>
  <si>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</si>
  <si>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</si>
  <si>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</si>
  <si>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</si>
  <si>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</si>
  <si>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</si>
  <si>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</si>
  <si>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</si>
  <si>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</si>
  <si>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</si>
  <si>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</si>
  <si>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</si>
  <si>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</si>
  <si>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</si>
  <si>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</si>
  <si>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</si>
  <si>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</si>
  <si>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</si>
  <si>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</si>
  <si>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</si>
  <si>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</si>
  <si>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</si>
  <si>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</si>
  <si>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</si>
  <si>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</si>
  <si>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</si>
  <si>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</si>
  <si>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</si>
  <si>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</si>
  <si>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</si>
  <si>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</si>
  <si>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</si>
  <si>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</si>
  <si>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</si>
  <si>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</si>
  <si>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</si>
  <si>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</si>
  <si>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</si>
  <si>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</si>
  <si>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</si>
  <si>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</si>
  <si>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</si>
  <si>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</si>
  <si>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</si>
  <si>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</si>
  <si>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</si>
  <si>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</si>
  <si>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</si>
  <si>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</si>
  <si>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</si>
  <si>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</si>
  <si>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</si>
  <si>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</si>
  <si>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</si>
  <si>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</si>
  <si>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</si>
  <si>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</si>
  <si>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</si>
  <si>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</si>
  <si>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</si>
  <si>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</si>
  <si>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</si>
  <si>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</si>
  <si>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</si>
  <si>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</si>
  <si>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</si>
  <si>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</si>
  <si>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</si>
  <si>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</si>
  <si>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</si>
  <si>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</si>
  <si>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</si>
  <si>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</si>
  <si>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</si>
  <si>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</si>
  <si>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</si>
  <si>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</si>
  <si>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</si>
  <si>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</si>
  <si>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</si>
  <si>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</si>
  <si>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</si>
  <si>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</si>
  <si>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</si>
  <si>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</si>
  <si>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</si>
  <si>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</si>
  <si>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</si>
  <si>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</si>
  <si>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</si>
  <si>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</si>
  <si>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</si>
  <si>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</si>
  <si>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</si>
  <si>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</si>
  <si>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</si>
  <si>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</si>
  <si>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</si>
  <si>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</si>
  <si>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</si>
  <si>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</si>
  <si>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</si>
  <si>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</si>
  <si>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</si>
  <si>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</si>
  <si>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</si>
  <si>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</si>
  <si>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</si>
  <si>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</si>
  <si>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</si>
  <si>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</si>
  <si>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</si>
  <si>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</si>
  <si>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</si>
  <si>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</si>
  <si>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</si>
  <si>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</si>
  <si>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</si>
  <si>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</si>
  <si>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</si>
  <si>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</si>
  <si>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</si>
  <si>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</si>
  <si>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</si>
  <si>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</si>
  <si>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</si>
  <si>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</si>
  <si>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</si>
  <si>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</si>
  <si>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</si>
  <si>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</si>
  <si>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</si>
  <si>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</si>
  <si>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</si>
  <si>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</si>
  <si>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</si>
  <si>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</si>
  <si>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</si>
  <si>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</si>
  <si>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</si>
  <si>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</si>
  <si>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</si>
  <si>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</si>
  <si>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</si>
  <si>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</si>
  <si>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</si>
  <si>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</si>
  <si>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</si>
  <si>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</si>
  <si>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</si>
  <si>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</si>
  <si>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</si>
  <si>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</si>
  <si>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</si>
  <si>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</si>
  <si>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</si>
  <si>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</si>
  <si>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</si>
  <si>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</si>
  <si>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</si>
  <si>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</si>
  <si>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</si>
  <si>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</si>
  <si>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</si>
  <si>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</si>
  <si>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</si>
  <si>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</si>
  <si>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</si>
  <si>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</si>
  <si>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</si>
  <si>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</si>
  <si>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</si>
  <si>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</si>
  <si>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</si>
  <si>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</si>
  <si>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</si>
  <si>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</si>
  <si>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</si>
  <si>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</si>
  <si>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</si>
  <si>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</si>
  <si>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</si>
  <si>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</si>
  <si>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</si>
  <si>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</si>
  <si>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</si>
  <si>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</si>
  <si>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</si>
  <si>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</si>
  <si>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</si>
  <si>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</si>
  <si>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</si>
  <si>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</si>
  <si>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</si>
  <si>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</si>
  <si>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</si>
  <si>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</si>
  <si>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</si>
  <si>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</si>
  <si>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</si>
  <si>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</si>
  <si>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</si>
  <si>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</si>
  <si>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</si>
  <si>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</si>
  <si>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</si>
  <si>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</si>
  <si>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</si>
  <si>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</si>
  <si>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</si>
  <si>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</si>
  <si>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</si>
  <si>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</si>
  <si>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</si>
  <si>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</si>
  <si>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</si>
  <si>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</si>
  <si>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</si>
  <si>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</si>
  <si>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</si>
  <si>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</si>
  <si>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</si>
  <si>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</si>
  <si>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</si>
  <si>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</si>
  <si>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</si>
  <si>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</si>
  <si>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</si>
  <si>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</si>
  <si>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</si>
  <si>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</si>
  <si>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</si>
  <si>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</si>
  <si>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</si>
  <si>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</si>
  <si>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</si>
  <si>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</si>
  <si>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</si>
  <si>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</si>
  <si>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</si>
  <si>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</si>
  <si>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</si>
  <si>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</si>
  <si>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</si>
  <si>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</si>
  <si>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</si>
  <si>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</si>
  <si>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</si>
  <si>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</si>
  <si>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</si>
  <si>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</si>
  <si>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</si>
  <si>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</si>
  <si>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</si>
  <si>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</si>
  <si>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</si>
  <si>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</si>
  <si>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</si>
  <si>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</si>
  <si>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</si>
  <si>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</si>
  <si>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</si>
  <si>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</si>
  <si>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</si>
  <si>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</si>
  <si>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</si>
  <si>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</si>
  <si>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</si>
  <si>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</si>
  <si>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</si>
  <si>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</si>
  <si>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</si>
  <si>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</si>
  <si>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</si>
  <si>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</si>
  <si>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</si>
  <si>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</si>
  <si>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</si>
  <si>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</si>
  <si>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</si>
  <si>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</si>
  <si>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</si>
  <si>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</si>
  <si>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</si>
  <si>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</si>
  <si>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</si>
  <si>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</si>
  <si>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</si>
  <si>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</si>
  <si>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</si>
  <si>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</si>
  <si>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</si>
  <si>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</si>
  <si>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</si>
  <si>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</si>
  <si>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</si>
  <si>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</si>
  <si>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</si>
  <si>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</si>
  <si>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</si>
  <si>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</si>
  <si>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</si>
  <si>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</si>
  <si>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</si>
  <si>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</si>
  <si>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</si>
  <si>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</si>
  <si>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</si>
  <si>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</si>
  <si>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</si>
  <si>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</si>
  <si>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</si>
  <si>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</si>
  <si>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</si>
  <si>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</si>
  <si>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</si>
  <si>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</si>
  <si>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</si>
  <si>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</si>
  <si>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</si>
  <si>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</si>
  <si>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</si>
  <si>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</si>
  <si>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</si>
  <si>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</si>
  <si>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</si>
  <si>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</si>
  <si>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</si>
  <si>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</si>
  <si>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</si>
  <si>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</si>
  <si>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</si>
  <si>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</si>
  <si>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</si>
  <si>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</si>
  <si>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</si>
  <si>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</si>
  <si>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</si>
  <si>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</si>
  <si>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</si>
  <si>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</si>
  <si>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</si>
  <si>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</si>
  <si>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</si>
  <si>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</si>
  <si>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</si>
  <si>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</si>
  <si>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</si>
  <si>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</si>
  <si>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</si>
  <si>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</si>
  <si>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</si>
  <si>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</si>
  <si>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</si>
  <si>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</si>
  <si>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</si>
  <si>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</si>
  <si>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</si>
  <si>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</si>
  <si>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</si>
  <si>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</si>
  <si>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</si>
  <si>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</si>
  <si>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</si>
  <si>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</si>
  <si>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</si>
  <si>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</si>
  <si>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</si>
  <si>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</si>
  <si>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</si>
  <si>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</si>
  <si>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</si>
  <si>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</si>
  <si>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</si>
  <si>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</si>
  <si>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</si>
  <si>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</si>
  <si>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</si>
  <si>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</si>
  <si>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</si>
  <si>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</si>
  <si>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</si>
  <si>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</si>
  <si>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</si>
  <si>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</si>
  <si>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</si>
  <si>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</si>
  <si>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</si>
  <si>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</si>
  <si>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</si>
  <si>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</si>
  <si>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</si>
  <si>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</si>
  <si>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</si>
  <si>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</si>
  <si>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</si>
  <si>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</si>
  <si>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</si>
  <si>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</si>
  <si>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</si>
  <si>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</si>
  <si>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</si>
  <si>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</si>
  <si>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</si>
  <si>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</si>
  <si>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</si>
  <si>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</si>
  <si>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</si>
  <si>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</si>
  <si>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</si>
  <si>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</si>
  <si>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</si>
  <si>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</si>
  <si>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</si>
  <si>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</si>
  <si>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</si>
  <si>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</si>
  <si>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</si>
  <si>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</si>
  <si>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</si>
  <si>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</si>
  <si>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</si>
  <si>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</si>
  <si>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</si>
  <si>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</si>
  <si>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</si>
  <si>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</si>
  <si>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</si>
  <si>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</si>
  <si>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</si>
  <si>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</si>
  <si>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</si>
  <si>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</si>
  <si>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</si>
  <si>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</si>
  <si>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</si>
  <si>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</si>
  <si>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</si>
  <si>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</si>
  <si>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</si>
  <si>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</si>
  <si>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</si>
  <si>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</si>
  <si>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</si>
  <si>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</si>
  <si>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</si>
  <si>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</si>
  <si>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</si>
  <si>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</si>
  <si>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</si>
  <si>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</si>
  <si>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</si>
  <si>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</si>
  <si>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</si>
  <si>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</si>
  <si>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</si>
  <si>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</si>
  <si>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</si>
  <si>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</si>
  <si>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</si>
  <si>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</si>
  <si>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</si>
  <si>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</si>
  <si>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</si>
  <si>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</si>
  <si>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</si>
  <si>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</si>
  <si>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</si>
  <si>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</si>
  <si>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</si>
  <si>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</si>
  <si>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</si>
  <si>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</si>
  <si>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</si>
  <si>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</si>
  <si>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</si>
  <si>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</si>
  <si>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</si>
  <si>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</si>
  <si>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</si>
  <si>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</si>
  <si>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</si>
  <si>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</si>
  <si>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</si>
  <si>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</si>
  <si>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</si>
  <si>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</si>
  <si>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</si>
  <si>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</si>
  <si>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</si>
  <si>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</si>
  <si>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</si>
  <si>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</si>
  <si>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</si>
  <si>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</si>
  <si>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</si>
  <si>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</si>
  <si>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</si>
  <si>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</si>
  <si>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</si>
  <si>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</si>
  <si>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</si>
  <si>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</si>
  <si>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</si>
  <si>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</si>
  <si>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</si>
  <si>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</si>
  <si>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</si>
  <si>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</si>
  <si>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</si>
  <si>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</si>
  <si>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</si>
  <si>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</si>
  <si>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</si>
  <si>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</si>
  <si>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</si>
  <si>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</si>
  <si>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</si>
  <si>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</si>
  <si>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</si>
  <si>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</si>
  <si>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</si>
  <si>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</si>
  <si>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</si>
  <si>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</si>
  <si>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</si>
  <si>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</si>
  <si>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</si>
  <si>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</si>
  <si>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</si>
  <si>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</si>
  <si>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</si>
  <si>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</si>
  <si>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</si>
  <si>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</si>
  <si>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</si>
  <si>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</si>
  <si>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</si>
  <si>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</si>
  <si>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</si>
  <si>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</si>
  <si>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</si>
  <si>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</si>
  <si>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</si>
  <si>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</si>
  <si>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</si>
  <si>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</si>
  <si>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</si>
  <si>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</si>
  <si>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</si>
  <si>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</si>
  <si>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</si>
  <si>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</si>
  <si>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</si>
  <si>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</si>
  <si>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</si>
  <si>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</si>
  <si>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</si>
  <si>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</si>
  <si>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</si>
  <si>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</si>
  <si>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</si>
  <si>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</si>
  <si>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</si>
  <si>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</si>
  <si>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</si>
  <si>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</si>
  <si>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</si>
  <si>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</si>
  <si>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</si>
  <si>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</si>
  <si>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</si>
  <si>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</si>
  <si>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</si>
  <si>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</si>
  <si>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</si>
  <si>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</si>
  <si>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</si>
  <si>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</si>
  <si>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</si>
  <si>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</si>
  <si>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</si>
  <si>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</si>
  <si>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</si>
  <si>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</si>
  <si>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</si>
  <si>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</si>
  <si>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</si>
  <si>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</si>
  <si>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</si>
  <si>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</si>
  <si>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</si>
  <si>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</si>
  <si>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</si>
  <si>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</si>
  <si>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</si>
  <si>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</si>
  <si>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</si>
  <si>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</si>
  <si>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</si>
  <si>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</si>
  <si>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</si>
  <si>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</si>
  <si>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</si>
  <si>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</si>
  <si>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</si>
  <si>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</si>
  <si>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</si>
  <si>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</si>
  <si>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</si>
  <si>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</si>
  <si>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</si>
  <si>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</si>
  <si>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</si>
  <si>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</si>
  <si>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</si>
  <si>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</si>
  <si>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</si>
  <si>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</si>
  <si>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</si>
  <si>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</si>
  <si>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</si>
  <si>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</si>
  <si>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</si>
  <si>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</si>
  <si>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</si>
  <si>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</si>
  <si>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</si>
  <si>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</si>
  <si>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</si>
  <si>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</si>
  <si>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</si>
  <si>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</si>
  <si>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</si>
  <si>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</si>
  <si>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</si>
  <si>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</si>
  <si>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</si>
  <si>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</si>
  <si>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</si>
  <si>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</si>
  <si>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</si>
  <si>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</si>
  <si>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</si>
  <si>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</si>
  <si>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</si>
  <si>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</si>
  <si>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</si>
  <si>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</si>
  <si>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</si>
  <si>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</si>
  <si>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</si>
  <si>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</si>
  <si>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</si>
  <si>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</si>
  <si>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</si>
  <si>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</si>
  <si>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</si>
  <si>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</si>
  <si>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</si>
  <si>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</si>
  <si>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</si>
  <si>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</si>
  <si>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</si>
  <si>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</si>
  <si>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</si>
  <si>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</si>
  <si>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</si>
  <si>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</si>
  <si>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</si>
  <si>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</si>
  <si>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</si>
  <si>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</si>
  <si>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</si>
  <si>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</si>
  <si>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</si>
  <si>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</si>
  <si>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</si>
  <si>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</si>
  <si>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</si>
  <si>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</si>
  <si>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</si>
  <si>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</si>
  <si>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</si>
  <si>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</si>
  <si>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</si>
  <si>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</si>
  <si>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</si>
  <si>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</si>
  <si>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</si>
  <si>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</si>
  <si>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</si>
  <si>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</si>
  <si>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</si>
  <si>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</si>
  <si>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</si>
  <si>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</si>
  <si>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</si>
  <si>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</si>
  <si>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</si>
  <si>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</si>
  <si>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</si>
  <si>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</si>
  <si>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</si>
  <si>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</si>
  <si>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</si>
  <si>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</si>
  <si>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</si>
  <si>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</si>
  <si>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</si>
  <si>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</si>
  <si>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</si>
  <si>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</si>
  <si>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</si>
  <si>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</si>
  <si>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</si>
  <si>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</si>
  <si>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</si>
  <si>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</si>
  <si>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</si>
  <si>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</si>
  <si>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</si>
  <si>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</si>
  <si>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</si>
  <si>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</si>
  <si>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</si>
  <si>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</si>
  <si>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</si>
  <si>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</si>
  <si>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</si>
  <si>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</si>
  <si>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</si>
  <si>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</si>
  <si>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</si>
  <si>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</si>
  <si>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</si>
  <si>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</si>
  <si>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</si>
  <si>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</si>
  <si>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</si>
  <si>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</si>
  <si>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</si>
  <si>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</si>
  <si>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</si>
  <si>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</si>
  <si>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</si>
  <si>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</si>
  <si>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</si>
  <si>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</si>
  <si>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</si>
  <si>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</si>
  <si>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</si>
  <si>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</si>
  <si>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</si>
  <si>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</si>
  <si>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</si>
  <si>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</si>
  <si>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</si>
  <si>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</si>
  <si>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</si>
  <si>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</si>
  <si>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</si>
  <si>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</si>
  <si>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</si>
  <si>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</si>
  <si>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</si>
  <si>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</si>
  <si>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</si>
  <si>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</si>
  <si>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</si>
  <si>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</si>
  <si>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</si>
  <si>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</si>
  <si>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</si>
  <si>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</si>
  <si>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</si>
  <si>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</si>
  <si>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</si>
  <si>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</si>
  <si>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</si>
  <si>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</si>
  <si>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</si>
  <si>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</si>
  <si>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</si>
  <si>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</si>
  <si>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</si>
  <si>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</si>
  <si>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</si>
  <si>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</si>
  <si>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</si>
  <si>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</si>
  <si>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</si>
  <si>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</si>
  <si>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</si>
  <si>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</si>
  <si>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</si>
  <si>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</si>
  <si>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</si>
  <si>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</si>
  <si>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</si>
  <si>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</si>
  <si>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</si>
  <si>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</si>
  <si>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</si>
  <si>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</si>
  <si>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</si>
  <si>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</si>
  <si>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</si>
  <si>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</si>
  <si>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</si>
  <si>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</si>
  <si>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</si>
  <si>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</si>
  <si>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</si>
  <si>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</si>
  <si>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</si>
  <si>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</si>
  <si>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</si>
  <si>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</si>
  <si>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</si>
  <si>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</si>
  <si>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</si>
  <si>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</si>
  <si>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</si>
  <si>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</si>
  <si>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</si>
  <si>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</si>
  <si>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</si>
  <si>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</si>
  <si>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</si>
  <si>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</si>
  <si>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</si>
  <si>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</si>
  <si>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</si>
  <si>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</si>
  <si>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</si>
  <si>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</si>
  <si>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</si>
  <si>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</si>
  <si>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</si>
  <si>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</si>
  <si>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</si>
  <si>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</si>
  <si>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</si>
  <si>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</si>
  <si>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</si>
  <si>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</si>
  <si>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</si>
  <si>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</si>
  <si>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</si>
  <si>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</si>
  <si>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</si>
  <si>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</si>
  <si>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</si>
  <si>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</si>
  <si>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</si>
  <si>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</si>
  <si>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</si>
  <si>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</si>
  <si>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</si>
  <si>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</si>
  <si>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</si>
  <si>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</si>
  <si>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</si>
  <si>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</si>
  <si>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</si>
  <si>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</si>
  <si>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</si>
  <si>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</si>
  <si>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</si>
  <si>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</si>
  <si>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</si>
  <si>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</si>
  <si>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</si>
  <si>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</si>
  <si>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</si>
  <si>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</si>
  <si>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</si>
  <si>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</si>
  <si>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</si>
  <si>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</si>
  <si>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</si>
  <si>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</si>
  <si>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</si>
  <si>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</si>
  <si>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</si>
  <si>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</si>
  <si>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</si>
  <si>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</si>
  <si>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</si>
  <si>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</si>
  <si>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</si>
  <si>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</si>
  <si>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</si>
  <si>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</si>
  <si>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</si>
  <si>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</si>
  <si>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</si>
  <si>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</si>
  <si>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</si>
  <si>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</si>
  <si>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</si>
  <si>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</si>
  <si>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</si>
  <si>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</si>
  <si>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</si>
  <si>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</si>
  <si>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</si>
  <si>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</si>
  <si>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</si>
  <si>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</si>
  <si>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</si>
  <si>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</si>
  <si>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</si>
  <si>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</si>
  <si>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</si>
  <si>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</si>
  <si>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</si>
  <si>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</si>
  <si>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</si>
  <si>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</si>
  <si>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</si>
  <si>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</si>
  <si>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</si>
  <si>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</si>
  <si>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</si>
  <si>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</si>
  <si>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</si>
  <si>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</si>
  <si>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</si>
  <si>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</si>
  <si>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</si>
  <si>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</si>
  <si>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</si>
  <si>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</si>
  <si>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</si>
  <si>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</si>
  <si>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</si>
  <si>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</si>
  <si>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</si>
  <si>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</si>
  <si>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</si>
  <si>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</si>
  <si>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</si>
  <si>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</si>
  <si>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</si>
  <si>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</si>
  <si>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</si>
  <si>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</si>
  <si>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</si>
  <si>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</si>
  <si>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</si>
  <si>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</si>
  <si>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</si>
  <si>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</si>
  <si>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</si>
  <si>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</si>
  <si>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</si>
  <si>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</si>
  <si>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</si>
  <si>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</si>
  <si>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</si>
  <si>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</si>
  <si>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</si>
  <si>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</si>
  <si>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</si>
  <si>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</si>
  <si>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</si>
  <si>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</si>
  <si>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</si>
  <si>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</si>
  <si>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</si>
  <si>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</si>
  <si>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</si>
  <si>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</si>
  <si>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</si>
  <si>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</si>
  <si>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</si>
  <si>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</si>
  <si>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</si>
  <si>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</si>
  <si>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</si>
  <si>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</si>
  <si>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</si>
  <si>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</si>
  <si>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</si>
  <si>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</si>
  <si>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</si>
  <si>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</si>
  <si>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</si>
  <si>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</si>
  <si>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</si>
  <si>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</si>
  <si>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</si>
  <si>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</si>
  <si>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</si>
  <si>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</si>
  <si>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</si>
  <si>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</si>
  <si>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</si>
  <si>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</si>
  <si>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</si>
  <si>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</si>
  <si>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</si>
  <si>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</si>
  <si>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</si>
  <si>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</si>
  <si>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</si>
  <si>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</si>
  <si>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</si>
  <si>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</si>
  <si>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</si>
  <si>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</si>
  <si>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</si>
  <si>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</si>
  <si>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</si>
  <si>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</si>
  <si>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</si>
  <si>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</si>
  <si>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</si>
  <si>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</si>
  <si>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</si>
  <si>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</si>
  <si>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</si>
  <si>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</si>
  <si>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</si>
  <si>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</si>
  <si>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</si>
  <si>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</si>
  <si>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</si>
  <si>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</si>
  <si>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</si>
  <si>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</si>
  <si>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</si>
  <si>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</si>
  <si>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</si>
  <si>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</si>
  <si>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</si>
  <si>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</si>
  <si>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</si>
  <si>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</si>
  <si>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</si>
  <si>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</si>
  <si>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</si>
  <si>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</si>
  <si>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</si>
  <si>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</si>
  <si>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</si>
  <si>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</si>
  <si>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</si>
  <si>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</si>
  <si>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</si>
  <si>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</si>
  <si>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</si>
  <si>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</si>
  <si>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</si>
  <si>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</si>
  <si>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</si>
  <si>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</si>
  <si>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</si>
  <si>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</si>
  <si>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</si>
  <si>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</si>
  <si>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</si>
  <si>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</si>
  <si>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</si>
  <si>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</si>
  <si>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</si>
  <si>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</si>
  <si>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</si>
  <si>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</si>
  <si>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</si>
  <si>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</si>
  <si>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</si>
  <si>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</si>
  <si>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</si>
  <si>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</si>
  <si>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</si>
  <si>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</si>
  <si>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</si>
  <si>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</si>
  <si>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</si>
  <si>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</si>
  <si>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</si>
  <si>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</si>
  <si>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</si>
  <si>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</si>
  <si>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</si>
  <si>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</si>
  <si>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</si>
  <si>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</si>
  <si>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</si>
  <si>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</si>
  <si>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</si>
  <si>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</si>
  <si>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</si>
  <si>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</si>
  <si>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</si>
  <si>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</si>
  <si>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</si>
  <si>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</si>
  <si>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</si>
  <si>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</si>
  <si>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</si>
  <si>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</si>
  <si>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</si>
  <si>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</si>
  <si>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</si>
  <si>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</si>
  <si>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</si>
  <si>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</si>
  <si>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</si>
  <si>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</si>
  <si>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</si>
  <si>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</si>
  <si>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</si>
  <si>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</si>
  <si>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</si>
  <si>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</si>
  <si>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</si>
  <si>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</si>
  <si>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</si>
  <si>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</si>
  <si>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</si>
  <si>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</si>
  <si>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</si>
  <si>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</si>
  <si>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</si>
  <si>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</si>
  <si>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</si>
  <si>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</si>
  <si>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</si>
  <si>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</si>
  <si>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</si>
  <si>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</si>
  <si>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</si>
  <si>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</si>
  <si>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</si>
  <si>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</si>
  <si>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</si>
  <si>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</si>
  <si>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</si>
  <si>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</si>
  <si>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</si>
  <si>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</si>
  <si>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</si>
  <si>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</si>
  <si>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</si>
  <si>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</si>
  <si>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</si>
  <si>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</si>
  <si>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</si>
  <si>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</si>
  <si>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</si>
  <si>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</si>
  <si>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</si>
  <si>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</si>
  <si>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</si>
  <si>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</si>
  <si>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</si>
  <si>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</si>
  <si>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</si>
  <si>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</si>
  <si>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</si>
  <si>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</si>
  <si>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</si>
  <si>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</si>
  <si>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</si>
  <si>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</si>
  <si>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</si>
  <si>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</si>
  <si>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</si>
  <si>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</si>
  <si>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</si>
  <si>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</si>
  <si>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</si>
  <si>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</si>
  <si>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</si>
  <si>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</si>
  <si>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</si>
  <si>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</si>
  <si>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</si>
  <si>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</si>
  <si>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</si>
  <si>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</si>
  <si>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</si>
  <si>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</si>
  <si>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</si>
  <si>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</si>
  <si>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</si>
  <si>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</si>
  <si>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</si>
  <si>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</si>
  <si>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</si>
  <si>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</si>
  <si>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</si>
  <si>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</si>
  <si>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</si>
  <si>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</si>
  <si>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</si>
  <si>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</si>
  <si>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</si>
  <si>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</si>
  <si>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</si>
  <si>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</si>
  <si>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</si>
  <si>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</si>
  <si>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</si>
  <si>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</si>
  <si>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</si>
  <si>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</si>
  <si>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</si>
  <si>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</si>
  <si>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</si>
  <si>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</si>
  <si>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</si>
  <si>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</si>
  <si>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</si>
  <si>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</si>
  <si>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</si>
  <si>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</si>
  <si>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</si>
  <si>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</si>
  <si>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</si>
  <si>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</si>
  <si>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</si>
  <si>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</si>
  <si>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</si>
  <si>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</si>
  <si>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</si>
  <si>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</si>
  <si>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</si>
  <si>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</si>
  <si>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</si>
  <si>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</si>
  <si>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</si>
  <si>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</si>
  <si>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</si>
  <si>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</si>
  <si>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</si>
  <si>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</si>
  <si>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</si>
  <si>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</si>
  <si>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</si>
  <si>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</si>
  <si>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</si>
  <si>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</si>
  <si>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</si>
  <si>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</si>
  <si>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</si>
  <si>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</si>
  <si>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</si>
  <si>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</si>
  <si>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</si>
  <si>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</si>
  <si>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</si>
  <si>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</si>
  <si>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</si>
  <si>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</si>
  <si>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</si>
  <si>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</si>
  <si>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</si>
  <si>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</si>
  <si>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</si>
  <si>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</si>
  <si>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</si>
  <si>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</si>
  <si>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</si>
  <si>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</si>
  <si>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</si>
  <si>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</si>
  <si>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</si>
  <si>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</si>
  <si>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</si>
  <si>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</si>
  <si>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</si>
  <si>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</si>
  <si>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</si>
  <si>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</si>
  <si>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</si>
  <si>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</si>
  <si>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</si>
  <si>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</si>
  <si>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</si>
  <si>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</si>
  <si>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</si>
  <si>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</si>
  <si>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</si>
  <si>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</si>
  <si>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</si>
  <si>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</si>
  <si>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</si>
  <si>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</si>
  <si>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</si>
  <si>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</si>
  <si>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</si>
  <si>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</si>
  <si>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</si>
  <si>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</si>
  <si>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</si>
  <si>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</si>
  <si>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</si>
  <si>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</si>
  <si>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</si>
  <si>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</si>
  <si>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</si>
  <si>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</si>
  <si>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</si>
  <si>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</si>
  <si>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</si>
  <si>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</si>
  <si>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</si>
  <si>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</si>
  <si>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</si>
  <si>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</si>
  <si>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</si>
  <si>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</si>
  <si>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</si>
  <si>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</si>
  <si>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</si>
  <si>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</si>
  <si>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</si>
  <si>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</si>
  <si>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</si>
  <si>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</si>
  <si>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</si>
  <si>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</si>
  <si>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</si>
  <si>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</si>
  <si>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</si>
  <si>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</si>
  <si>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</si>
  <si>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</si>
  <si>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</si>
  <si>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</si>
  <si>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</si>
  <si>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</si>
  <si>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</si>
  <si>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</si>
  <si>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</si>
  <si>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</si>
  <si>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</si>
  <si>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</si>
  <si>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</si>
  <si>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</si>
  <si>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</si>
  <si>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</si>
  <si>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</si>
  <si>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</si>
  <si>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</si>
  <si>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</si>
  <si>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</si>
  <si>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</si>
  <si>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</si>
  <si>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</si>
  <si>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</si>
  <si>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</si>
  <si>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</si>
  <si>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</si>
  <si>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</si>
  <si>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</si>
  <si>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</si>
  <si>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</si>
  <si>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</si>
  <si>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</si>
  <si>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</si>
  <si>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</si>
  <si>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</si>
  <si>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</si>
  <si>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</si>
  <si>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</si>
  <si>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</si>
  <si>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</si>
  <si>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</si>
  <si>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</si>
  <si>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</si>
  <si>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</si>
  <si>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</si>
  <si>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</si>
  <si>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</si>
  <si>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</si>
  <si>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</si>
  <si>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</si>
  <si>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</si>
  <si>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</si>
  <si>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</si>
  <si>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</si>
  <si>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</si>
  <si>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</si>
  <si>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</si>
  <si>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</si>
  <si>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</si>
  <si>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</si>
  <si>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</si>
  <si>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</si>
  <si>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</si>
  <si>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</si>
  <si>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</si>
  <si>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</si>
  <si>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</si>
  <si>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</si>
  <si>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</si>
  <si>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</si>
  <si>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</si>
  <si>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</si>
  <si>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</si>
  <si>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</si>
  <si>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</si>
  <si>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</si>
  <si>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</si>
  <si>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</si>
  <si>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</si>
  <si>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</si>
  <si>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</si>
  <si>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</si>
  <si>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</si>
  <si>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</si>
  <si>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</si>
  <si>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</si>
  <si>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</si>
  <si>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</si>
  <si>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</si>
  <si>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</si>
  <si>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</si>
  <si>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</si>
  <si>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</si>
  <si>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</si>
  <si>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</si>
  <si>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</si>
  <si>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</si>
  <si>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</si>
  <si>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</si>
  <si>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</si>
  <si>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</si>
  <si>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</si>
  <si>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</si>
  <si>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</si>
  <si>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</si>
  <si>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</si>
  <si>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</si>
  <si>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</si>
  <si>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</si>
  <si>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</si>
  <si>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</si>
  <si>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</si>
  <si>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</si>
  <si>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</si>
  <si>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</si>
  <si>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</si>
  <si>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</si>
  <si>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</si>
  <si>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</si>
  <si>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</si>
  <si>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</si>
  <si>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</si>
  <si>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</si>
  <si>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</si>
  <si>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</si>
  <si>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</si>
  <si>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</si>
  <si>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</si>
  <si>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</si>
  <si>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</si>
  <si>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</si>
  <si>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</si>
  <si>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</si>
  <si>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</si>
  <si>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</si>
  <si>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</si>
  <si>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</si>
  <si>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</si>
  <si>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</si>
  <si>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</si>
  <si>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</si>
  <si>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</si>
  <si>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</si>
  <si>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</si>
  <si>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</si>
  <si>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</si>
  <si>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</si>
  <si>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</si>
  <si>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</si>
  <si>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</si>
  <si>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</si>
  <si>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</si>
  <si>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</si>
  <si>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</si>
  <si>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</si>
  <si>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</si>
  <si>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</si>
  <si>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</si>
  <si>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</si>
  <si>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</si>
  <si>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</si>
  <si>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</si>
  <si>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</si>
  <si>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</si>
  <si>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</si>
  <si>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</si>
  <si>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</si>
  <si>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</si>
  <si>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</si>
  <si>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</si>
  <si>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</si>
  <si>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</si>
  <si>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</si>
  <si>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</si>
  <si>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</si>
  <si>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</si>
  <si>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</si>
  <si>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</si>
  <si>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</si>
  <si>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</si>
  <si>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</si>
  <si>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</si>
  <si>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</si>
  <si>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</si>
  <si>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</si>
  <si>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</si>
  <si>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</si>
  <si>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</si>
  <si>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</si>
  <si>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</si>
  <si>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</si>
  <si>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</si>
  <si>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</si>
  <si>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</si>
  <si>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</si>
  <si>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</si>
  <si>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</si>
  <si>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</si>
  <si>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</si>
  <si>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</si>
  <si>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</si>
  <si>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</si>
  <si>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</si>
  <si>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</si>
  <si>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</si>
  <si>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</si>
  <si>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</si>
  <si>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</si>
  <si>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</si>
  <si>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</si>
  <si>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</si>
  <si>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</si>
  <si>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</si>
  <si>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</si>
  <si>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</si>
  <si>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</si>
  <si>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</si>
  <si>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</si>
  <si>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</si>
  <si>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</si>
  <si>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</si>
  <si>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</si>
  <si>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</si>
  <si>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</si>
  <si>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</si>
  <si>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</si>
  <si>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</si>
  <si>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</si>
  <si>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</si>
  <si>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</si>
  <si>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</si>
  <si>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</si>
  <si>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</si>
  <si>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</si>
  <si>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</si>
  <si>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</si>
  <si>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</si>
  <si>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</si>
  <si>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</si>
  <si>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</si>
  <si>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</si>
  <si>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</si>
  <si>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</si>
  <si>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</si>
  <si>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</si>
  <si>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</si>
  <si>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</si>
  <si>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</si>
  <si>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</si>
  <si>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</si>
  <si>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</si>
  <si>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</si>
  <si>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</si>
  <si>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</si>
  <si>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</si>
  <si>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</si>
  <si>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</si>
  <si>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</si>
  <si>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</si>
  <si>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</si>
  <si>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</si>
  <si>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</si>
  <si>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</si>
  <si>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</si>
  <si>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</si>
  <si>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</si>
  <si>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</si>
  <si>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</si>
  <si>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</si>
  <si>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</si>
  <si>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</si>
  <si>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</si>
  <si>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</si>
  <si>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</si>
  <si>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</si>
  <si>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</si>
  <si>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</si>
  <si>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</si>
  <si>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</si>
  <si>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</si>
  <si>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</si>
  <si>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</si>
  <si>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</si>
  <si>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</si>
  <si>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</si>
  <si>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</si>
  <si>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</si>
  <si>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</si>
  <si>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</si>
  <si>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</si>
  <si>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</si>
  <si>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</si>
  <si>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</si>
  <si>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</si>
  <si>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</si>
  <si>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</si>
  <si>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</si>
  <si>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</si>
  <si>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</si>
  <si>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</si>
  <si>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</si>
  <si>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</si>
  <si>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</si>
  <si>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</si>
  <si>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</si>
  <si>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</si>
  <si>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</si>
  <si>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</si>
  <si>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</si>
  <si>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</si>
  <si>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</si>
  <si>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</si>
  <si>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</si>
  <si>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</si>
  <si>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</si>
  <si>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</si>
  <si>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</si>
  <si>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</si>
  <si>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</si>
  <si>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</si>
  <si>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</si>
  <si>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</si>
  <si>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</si>
  <si>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</si>
  <si>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</si>
  <si>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</si>
  <si>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</si>
  <si>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</si>
  <si>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</si>
  <si>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</si>
  <si>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</si>
  <si>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</si>
  <si>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</si>
  <si>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</si>
  <si>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</si>
  <si>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</si>
  <si>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</si>
  <si>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</si>
  <si>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</si>
  <si>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</si>
  <si>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</si>
  <si>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</si>
  <si>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</si>
  <si>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</si>
  <si>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</si>
  <si>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</si>
  <si>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</si>
  <si>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</si>
  <si>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</si>
  <si>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</si>
  <si>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</si>
  <si>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</si>
  <si>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</si>
  <si>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</si>
  <si>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</si>
  <si>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</si>
  <si>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</si>
  <si>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</si>
  <si>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</si>
  <si>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</si>
  <si>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</si>
  <si>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</si>
  <si>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</si>
  <si>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</si>
  <si>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</si>
  <si>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</si>
  <si>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</si>
  <si>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</si>
  <si>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</si>
  <si>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</si>
  <si>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</si>
  <si>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</si>
  <si>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</si>
  <si>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</si>
  <si>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</si>
  <si>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</si>
  <si>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</si>
  <si>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</si>
  <si>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</si>
  <si>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</si>
  <si>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</si>
  <si>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</si>
  <si>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</si>
  <si>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</si>
  <si>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</si>
  <si>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</si>
  <si>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</si>
  <si>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</si>
  <si>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</si>
  <si>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</si>
  <si>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</si>
  <si>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</si>
  <si>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</si>
  <si>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</si>
  <si>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</si>
  <si>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</si>
  <si>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</si>
  <si>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</si>
  <si>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</si>
  <si>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</si>
  <si>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</si>
  <si>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</si>
  <si>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</si>
  <si>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</si>
  <si>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</si>
  <si>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</si>
  <si>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</si>
  <si>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</si>
  <si>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</si>
  <si>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</si>
  <si>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</si>
  <si>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</si>
  <si>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</si>
  <si>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</si>
  <si>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</si>
  <si>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</si>
  <si>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</si>
  <si>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</si>
  <si>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</si>
  <si>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</si>
  <si>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</si>
  <si>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</si>
  <si>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</si>
  <si>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</si>
  <si>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</si>
  <si>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</si>
  <si>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</si>
  <si>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</si>
  <si>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</si>
  <si>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</si>
  <si>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</si>
  <si>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</si>
  <si>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</si>
  <si>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</si>
  <si>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</si>
  <si>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</si>
  <si>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</si>
  <si>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</si>
  <si>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</si>
  <si>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</si>
  <si>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</si>
  <si>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</si>
  <si>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</si>
  <si>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</si>
  <si>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</si>
  <si>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</si>
  <si>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</si>
  <si>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</si>
  <si>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</si>
  <si>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</si>
  <si>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</si>
  <si>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</si>
  <si>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</si>
  <si>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</si>
  <si>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</si>
  <si>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</si>
  <si>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</si>
  <si>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</si>
  <si>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</si>
  <si>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</si>
  <si>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</si>
  <si>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</si>
  <si>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</si>
  <si>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</si>
  <si>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</si>
  <si>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</si>
  <si>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</si>
  <si>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</si>
  <si>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</si>
  <si>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</si>
  <si>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</si>
  <si>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</si>
  <si>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</si>
  <si>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</si>
  <si>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</si>
  <si>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</si>
  <si>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</si>
  <si>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</si>
  <si>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</si>
  <si>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</si>
  <si>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</si>
  <si>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</si>
  <si>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</si>
  <si>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</si>
  <si>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</si>
  <si>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</si>
  <si>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</si>
  <si>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</si>
  <si>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</si>
  <si>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</si>
  <si>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</si>
  <si>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</si>
  <si>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</si>
  <si>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</si>
  <si>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</si>
  <si>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</si>
  <si>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</si>
  <si>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</si>
  <si>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</si>
  <si>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</si>
  <si>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</si>
  <si>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</si>
  <si>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</si>
  <si>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</si>
  <si>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</si>
  <si>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</si>
  <si>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</si>
  <si>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</si>
  <si>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</si>
  <si>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</si>
  <si>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</si>
  <si>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</si>
  <si>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</si>
  <si>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</si>
  <si>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</si>
  <si>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</si>
  <si>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</si>
  <si>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</si>
  <si>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</si>
  <si>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</si>
  <si>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</si>
  <si>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</si>
  <si>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</si>
  <si>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</si>
  <si>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</si>
  <si>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</si>
  <si>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</si>
  <si>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</si>
  <si>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</si>
  <si>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</si>
  <si>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</si>
  <si>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</si>
  <si>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</si>
  <si>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</si>
  <si>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</si>
  <si>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</si>
  <si>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</si>
  <si>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</si>
  <si>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</si>
  <si>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</si>
  <si>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</si>
  <si>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</si>
  <si>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</si>
  <si>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</si>
  <si>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</si>
  <si>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</si>
  <si>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</si>
  <si>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</si>
  <si>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</si>
  <si>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</si>
  <si>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</si>
  <si>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</si>
  <si>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</si>
  <si>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</si>
  <si>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</si>
  <si>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</si>
  <si>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</si>
  <si>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</si>
  <si>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</si>
  <si>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</si>
  <si>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</si>
  <si>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</si>
  <si>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</si>
  <si>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</si>
  <si>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</si>
  <si>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</si>
  <si>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</si>
  <si>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</si>
  <si>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</si>
  <si>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</si>
  <si>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</si>
  <si>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</si>
  <si>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</si>
  <si>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</si>
  <si>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</si>
  <si>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</si>
  <si>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</si>
  <si>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</si>
  <si>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</si>
  <si>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</si>
  <si>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</si>
  <si>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</si>
  <si>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</si>
  <si>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</si>
  <si>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</si>
  <si>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</si>
  <si>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</si>
  <si>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</si>
  <si>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</si>
  <si>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</si>
  <si>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</si>
  <si>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</si>
  <si>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</si>
  <si>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</si>
  <si>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</si>
  <si>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</si>
  <si>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</si>
  <si>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</si>
  <si>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</si>
  <si>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</si>
  <si>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</si>
  <si>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</si>
  <si>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</si>
  <si>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</si>
  <si>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</si>
  <si>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</si>
  <si>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</si>
  <si>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</si>
  <si>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</si>
  <si>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</si>
  <si>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</si>
  <si>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</si>
  <si>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</si>
  <si>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</si>
  <si>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</si>
  <si>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</si>
  <si>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</si>
  <si>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</si>
  <si>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</si>
  <si>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</si>
  <si>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</si>
  <si>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</si>
  <si>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</si>
  <si>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</si>
  <si>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</si>
  <si>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</si>
  <si>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</si>
  <si>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</si>
  <si>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</si>
  <si>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</si>
  <si>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</si>
  <si>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</si>
  <si>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</si>
  <si>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</si>
  <si>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</si>
  <si>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</si>
  <si>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</si>
  <si>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</si>
  <si>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</si>
  <si>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</si>
  <si>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</si>
  <si>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</si>
  <si>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</si>
  <si>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</si>
  <si>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</si>
  <si>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</si>
  <si>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</si>
  <si>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</si>
  <si>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</si>
  <si>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</si>
  <si>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</si>
  <si>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</si>
  <si>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</si>
  <si>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</si>
  <si>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</si>
  <si>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</si>
  <si>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</si>
  <si>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</si>
  <si>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</si>
  <si>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</si>
  <si>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</si>
  <si>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</si>
  <si>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</si>
  <si>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</si>
  <si>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</si>
  <si>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</si>
  <si>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</si>
  <si>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</si>
  <si>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</si>
  <si>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</si>
  <si>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</si>
  <si>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</si>
  <si>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</si>
  <si>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</si>
  <si>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</si>
  <si>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</si>
  <si>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</si>
  <si>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</si>
  <si>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</si>
  <si>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</si>
  <si>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</si>
  <si>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</si>
  <si>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</si>
  <si>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</si>
  <si>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</si>
  <si>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</si>
  <si>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</si>
  <si>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</si>
  <si>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</si>
  <si>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</si>
  <si>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</si>
  <si>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</si>
  <si>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</si>
  <si>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</si>
  <si>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</si>
  <si>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</si>
  <si>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</si>
  <si>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</si>
  <si>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</si>
  <si>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</si>
  <si>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</si>
  <si>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</si>
  <si>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</si>
  <si>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</si>
  <si>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</si>
  <si>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</si>
  <si>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</si>
  <si>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</si>
  <si>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</si>
  <si>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</si>
  <si>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</si>
  <si>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</si>
  <si>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</si>
  <si>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</si>
  <si>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</si>
  <si>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</si>
  <si>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</si>
  <si>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</si>
  <si>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</si>
  <si>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</si>
  <si>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</si>
  <si>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</si>
  <si>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</si>
  <si>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</si>
  <si>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</si>
  <si>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</si>
  <si>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</si>
  <si>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</si>
  <si>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</si>
  <si>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</si>
  <si>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</si>
  <si>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</si>
  <si>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</si>
  <si>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</si>
  <si>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</si>
  <si>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</si>
  <si>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</si>
  <si>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</si>
  <si>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</si>
  <si>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</si>
  <si>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</si>
  <si>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</si>
  <si>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</si>
  <si>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</si>
  <si>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</si>
  <si>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</si>
  <si>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</si>
  <si>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</si>
  <si>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</si>
  <si>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</si>
  <si>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</si>
  <si>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</si>
  <si>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</si>
  <si>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</si>
  <si>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</si>
  <si>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</si>
  <si>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</si>
  <si>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</si>
  <si>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</si>
  <si>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</si>
  <si>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</si>
  <si>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</si>
  <si>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</si>
  <si>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</si>
  <si>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</si>
  <si>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</si>
  <si>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</si>
  <si>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</si>
  <si>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</si>
  <si>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</si>
  <si>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</si>
  <si>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</si>
  <si>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</si>
  <si>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</si>
  <si>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</si>
  <si>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</si>
  <si>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</si>
  <si>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</si>
  <si>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</si>
  <si>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</si>
  <si>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</si>
  <si>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</si>
  <si>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</si>
  <si>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</si>
  <si>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</si>
  <si>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</si>
  <si>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</si>
  <si>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</si>
  <si>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</si>
  <si>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</si>
  <si>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</si>
  <si>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</si>
  <si>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</si>
  <si>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</si>
  <si>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</si>
  <si>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</si>
  <si>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</si>
  <si>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</si>
  <si>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</si>
  <si>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</si>
  <si>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</si>
  <si>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</si>
  <si>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</si>
  <si>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</si>
  <si>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</si>
  <si>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</si>
  <si>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</si>
  <si>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</si>
  <si>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</si>
  <si>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</si>
  <si>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</si>
  <si>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</si>
  <si>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</si>
  <si>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</si>
  <si>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</si>
  <si>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</si>
  <si>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</si>
  <si>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</si>
  <si>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</si>
  <si>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</si>
  <si>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</si>
  <si>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</si>
  <si>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</si>
  <si>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</si>
  <si>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</si>
  <si>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</si>
  <si>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</si>
  <si>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</si>
  <si>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</si>
  <si>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</si>
  <si>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</si>
  <si>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</si>
  <si>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</si>
  <si>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</si>
  <si>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</si>
  <si>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</si>
  <si>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</si>
  <si>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</si>
  <si>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</si>
  <si>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</si>
  <si>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</si>
  <si>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</si>
  <si>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</si>
  <si>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</si>
  <si>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</si>
  <si>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</si>
  <si>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</si>
  <si>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</si>
  <si>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</si>
  <si>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</si>
  <si>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</si>
  <si>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</si>
  <si>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</si>
  <si>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</si>
  <si>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</si>
  <si>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</si>
  <si>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</si>
  <si>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</si>
  <si>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</si>
  <si>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</si>
  <si>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</si>
  <si>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</si>
  <si>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</si>
  <si>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</si>
  <si>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</si>
  <si>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</si>
  <si>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</si>
  <si>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</si>
  <si>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</si>
  <si>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</si>
  <si>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</si>
  <si>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</si>
  <si>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</si>
  <si>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</si>
  <si>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</si>
  <si>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</si>
  <si>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</si>
  <si>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</si>
  <si>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</si>
  <si>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</si>
  <si>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</si>
  <si>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</si>
  <si>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</si>
  <si>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</si>
  <si>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</si>
  <si>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</si>
  <si>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</si>
  <si>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</si>
  <si>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</si>
  <si>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</si>
  <si>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</si>
  <si>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</si>
  <si>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</si>
  <si>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</si>
  <si>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</si>
  <si>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</si>
  <si>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</si>
  <si>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</si>
  <si>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</si>
  <si>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</si>
  <si>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</si>
  <si>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</si>
  <si>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</si>
  <si>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</si>
  <si>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</si>
  <si>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</si>
  <si>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</si>
  <si>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</si>
  <si>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</si>
  <si>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</si>
  <si>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</si>
  <si>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</si>
  <si>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</si>
  <si>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</si>
  <si>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</si>
  <si>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</si>
  <si>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</si>
  <si>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</si>
  <si>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</si>
  <si>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</si>
  <si>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</si>
  <si>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</si>
  <si>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</si>
  <si>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</si>
  <si>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</si>
  <si>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</si>
  <si>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</si>
  <si>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</si>
  <si>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</si>
  <si>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</si>
  <si>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</si>
  <si>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</si>
  <si>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</si>
  <si>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</si>
  <si>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</si>
  <si>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</si>
  <si>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</si>
  <si>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</si>
  <si>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</si>
  <si>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</si>
  <si>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</si>
  <si>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</si>
  <si>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</si>
  <si>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</si>
  <si>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</si>
  <si>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</si>
  <si>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</si>
  <si>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</si>
  <si>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</si>
  <si>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</si>
  <si>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</si>
  <si>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</si>
  <si>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</si>
  <si>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</si>
  <si>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</si>
  <si>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</si>
  <si>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</si>
  <si>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</si>
  <si>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</si>
  <si>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</si>
  <si>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</si>
  <si>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</si>
  <si>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</si>
  <si>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</si>
  <si>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</si>
  <si>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</si>
  <si>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</si>
  <si>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</si>
  <si>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</si>
  <si>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</si>
  <si>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</si>
  <si>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</si>
  <si>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</si>
  <si>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</si>
  <si>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</si>
  <si>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</si>
  <si>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</si>
  <si>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</si>
  <si>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</si>
  <si>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</si>
  <si>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</si>
  <si>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</si>
  <si>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</si>
  <si>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</si>
  <si>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</si>
  <si>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</si>
  <si>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</si>
  <si>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</si>
  <si>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</si>
  <si>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</si>
  <si>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</si>
  <si>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</si>
  <si>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</si>
  <si>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</si>
  <si>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</si>
  <si>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</si>
  <si>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</si>
  <si>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</si>
  <si>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</si>
  <si>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</si>
  <si>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</si>
  <si>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</si>
  <si>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</si>
  <si>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</si>
  <si>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</si>
  <si>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</si>
  <si>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</si>
  <si>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</si>
  <si>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</si>
  <si>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</si>
  <si>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</si>
  <si>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</si>
  <si>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</si>
  <si>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</si>
  <si>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</si>
  <si>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</si>
  <si>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</si>
  <si>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</si>
  <si>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</si>
  <si>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</si>
  <si>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</si>
  <si>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</si>
  <si>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</si>
  <si>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</si>
  <si>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</si>
  <si>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</si>
  <si>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</si>
  <si>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</si>
  <si>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</si>
  <si>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</si>
  <si>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</si>
  <si>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</si>
  <si>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</si>
  <si>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</si>
  <si>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</si>
  <si>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</si>
  <si>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</si>
  <si>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</si>
  <si>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</si>
  <si>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</si>
  <si>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</si>
  <si>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</si>
  <si>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</si>
  <si>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</si>
  <si>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</si>
  <si>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</si>
  <si>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</si>
  <si>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</si>
  <si>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</si>
  <si>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</si>
  <si>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</si>
  <si>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</si>
  <si>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</si>
  <si>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</si>
  <si>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</si>
  <si>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</si>
  <si>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</si>
  <si>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</si>
  <si>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</si>
  <si>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</si>
  <si>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</si>
  <si>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</si>
  <si>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</si>
  <si>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</si>
  <si>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</si>
  <si>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</si>
  <si>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</si>
  <si>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</si>
  <si>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</si>
  <si>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</si>
  <si>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</si>
  <si>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</si>
  <si>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</si>
  <si>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</si>
  <si>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</si>
  <si>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</si>
  <si>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</si>
  <si>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</si>
  <si>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</si>
  <si>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</si>
  <si>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</si>
  <si>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</si>
  <si>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</si>
  <si>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</si>
  <si>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</si>
  <si>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</si>
  <si>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</si>
  <si>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</si>
  <si>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</si>
  <si>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</si>
  <si>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</si>
  <si>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</si>
  <si>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</si>
  <si>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</si>
  <si>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</si>
  <si>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</si>
  <si>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</si>
  <si>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</si>
  <si>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</si>
  <si>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</si>
  <si>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</si>
  <si>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</si>
  <si>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</si>
  <si>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</si>
  <si>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</si>
  <si>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</si>
  <si>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</si>
  <si>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</si>
  <si>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</si>
  <si>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</si>
  <si>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</si>
  <si>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</si>
  <si>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</si>
  <si>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</si>
  <si>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</si>
  <si>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</si>
  <si>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</si>
  <si>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</si>
  <si>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</si>
  <si>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</si>
  <si>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</si>
  <si>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</si>
  <si>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</si>
  <si>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</si>
  <si>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</si>
  <si>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</si>
  <si>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</si>
  <si>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</si>
  <si>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</si>
  <si>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</si>
  <si>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</si>
  <si>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</si>
  <si>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</si>
  <si>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</si>
  <si>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</si>
  <si>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</si>
  <si>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</si>
  <si>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</si>
  <si>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</si>
  <si>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</si>
  <si>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</si>
  <si>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</si>
  <si>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</si>
  <si>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</si>
  <si>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</si>
  <si>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</si>
  <si>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</si>
  <si>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</si>
  <si>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</si>
  <si>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</si>
  <si>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</si>
  <si>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</si>
  <si>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</si>
  <si>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</si>
  <si>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</si>
  <si>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</si>
  <si>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</si>
  <si>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</si>
  <si>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</si>
  <si>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</si>
  <si>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</si>
  <si>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</si>
  <si>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</si>
  <si>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</si>
  <si>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</si>
  <si>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</si>
  <si>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</si>
  <si>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</si>
  <si>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</si>
  <si>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</si>
  <si>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</si>
  <si>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</si>
  <si>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</si>
  <si>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</si>
  <si>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</si>
  <si>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</si>
  <si>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</si>
  <si>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</si>
  <si>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</si>
  <si>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</si>
  <si>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</si>
  <si>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</si>
  <si>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</si>
  <si>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</si>
  <si>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</si>
  <si>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</si>
  <si>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</si>
  <si>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</si>
  <si>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</si>
  <si>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</si>
  <si>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</si>
  <si>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</si>
  <si>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</si>
  <si>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</si>
  <si>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</si>
  <si>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</si>
  <si>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</si>
  <si>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</si>
  <si>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</si>
  <si>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</si>
  <si>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</si>
  <si>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</si>
  <si>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</si>
  <si>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</si>
  <si>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</si>
  <si>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</si>
  <si>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</si>
  <si>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</si>
  <si>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</si>
  <si>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</si>
  <si>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</si>
  <si>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</si>
  <si>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</si>
  <si>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</si>
  <si>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</si>
  <si>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</si>
  <si>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</si>
  <si>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</si>
  <si>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</si>
  <si>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</si>
  <si>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</si>
  <si>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</si>
  <si>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</si>
  <si>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</si>
  <si>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</si>
  <si>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</si>
  <si>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</si>
  <si>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</si>
  <si>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</si>
  <si>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</si>
  <si>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</si>
  <si>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</si>
  <si>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</si>
  <si>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</si>
  <si>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</si>
  <si>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</si>
  <si>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</si>
  <si>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</si>
  <si>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</si>
  <si>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</si>
  <si>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</si>
  <si>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</si>
  <si>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</si>
  <si>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</si>
  <si>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</si>
  <si>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</si>
  <si>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</si>
  <si>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</si>
  <si>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</si>
  <si>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</si>
  <si>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</si>
  <si>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</si>
  <si>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</si>
  <si>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</si>
  <si>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</si>
  <si>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</si>
  <si>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</si>
  <si>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</si>
  <si>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</si>
  <si>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</si>
  <si>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</si>
  <si>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</si>
  <si>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</si>
  <si>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</si>
  <si>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</si>
  <si>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</si>
  <si>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</si>
  <si>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</si>
  <si>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</si>
  <si>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</si>
  <si>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</si>
  <si>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</si>
  <si>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</si>
  <si>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</si>
  <si>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</si>
  <si>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</si>
  <si>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</si>
  <si>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</si>
  <si>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</si>
  <si>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</si>
  <si>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</si>
  <si>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</si>
  <si>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</si>
  <si>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</si>
  <si>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</si>
  <si>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</si>
  <si>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</si>
  <si>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</si>
  <si>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</si>
  <si>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</si>
  <si>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</si>
  <si>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</si>
  <si>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</si>
  <si>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</si>
  <si>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</si>
  <si>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</si>
  <si>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</si>
  <si>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</si>
  <si>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</si>
  <si>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</si>
  <si>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</si>
  <si>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</si>
  <si>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</si>
  <si>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</si>
  <si>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</si>
  <si>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</si>
  <si>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</si>
  <si>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</si>
  <si>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</si>
  <si>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</si>
  <si>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</si>
  <si>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</si>
  <si>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</si>
  <si>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</si>
  <si>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</si>
  <si>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</si>
  <si>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</si>
  <si>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</si>
  <si>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</si>
  <si>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</si>
  <si>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</si>
  <si>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</si>
  <si>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</si>
  <si>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</si>
  <si>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</si>
  <si>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</si>
  <si>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</si>
  <si>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</si>
  <si>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</si>
  <si>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</si>
  <si>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</si>
  <si>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</si>
  <si>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</si>
  <si>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</si>
  <si>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</si>
  <si>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</si>
  <si>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</si>
  <si>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</si>
  <si>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</si>
  <si>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</si>
  <si>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</si>
  <si>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</si>
  <si>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</si>
  <si>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</si>
  <si>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</si>
  <si>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</si>
  <si>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</si>
  <si>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</si>
  <si>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</si>
  <si>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</si>
  <si>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</si>
  <si>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</si>
  <si>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</si>
  <si>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</si>
  <si>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</si>
  <si>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</si>
  <si>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</si>
  <si>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</si>
  <si>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</si>
  <si>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</si>
  <si>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</si>
  <si>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</si>
  <si>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</si>
  <si>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</si>
  <si>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</si>
  <si>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</si>
  <si>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</si>
  <si>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</si>
  <si>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</si>
  <si>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</si>
  <si>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</si>
  <si>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</si>
  <si>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</si>
  <si>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</si>
  <si>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</si>
  <si>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</si>
  <si>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</si>
  <si>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</si>
  <si>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</si>
  <si>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</si>
  <si>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</si>
  <si>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</si>
  <si>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</si>
  <si>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</si>
  <si>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</si>
  <si>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</si>
  <si>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</si>
  <si>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</si>
  <si>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</si>
  <si>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</si>
  <si>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</si>
  <si>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</si>
  <si>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</si>
  <si>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</si>
  <si>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</si>
  <si>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</si>
  <si>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</si>
  <si>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</si>
  <si>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</si>
  <si>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</si>
  <si>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</si>
  <si>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</si>
  <si>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</si>
  <si>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</si>
  <si>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</si>
  <si>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</si>
  <si>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</si>
  <si>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</si>
  <si>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</si>
  <si>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</si>
  <si>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</si>
  <si>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</si>
  <si>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</si>
  <si>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</si>
  <si>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</si>
  <si>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</si>
  <si>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</si>
  <si>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</si>
  <si>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</si>
  <si>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</si>
  <si>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</si>
  <si>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</si>
  <si>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</si>
  <si>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</si>
  <si>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</si>
  <si>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</si>
  <si>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</si>
  <si>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</si>
  <si>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</si>
  <si>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</si>
  <si>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</si>
  <si>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</si>
  <si>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</si>
  <si>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</si>
  <si>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</si>
  <si>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</si>
  <si>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</si>
  <si>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</si>
  <si>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</si>
  <si>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</si>
  <si>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</si>
  <si>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</si>
  <si>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</si>
  <si>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</si>
  <si>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</si>
  <si>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</si>
  <si>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</si>
  <si>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</si>
  <si>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</si>
  <si>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</si>
  <si>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</si>
  <si>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</si>
  <si>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</si>
  <si>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</si>
  <si>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</si>
  <si>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</si>
  <si>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</si>
  <si>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</si>
  <si>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</si>
  <si>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</si>
  <si>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</si>
  <si>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</si>
  <si>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</si>
  <si>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</si>
  <si>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</si>
  <si>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</si>
  <si>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</si>
  <si>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</si>
  <si>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</si>
  <si>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</si>
  <si>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</si>
  <si>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</si>
  <si>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</si>
  <si>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</si>
  <si>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</si>
  <si>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</si>
  <si>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</si>
  <si>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</si>
  <si>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</si>
  <si>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</si>
  <si>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</si>
  <si>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</si>
  <si>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</si>
  <si>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</si>
  <si>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</si>
  <si>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</si>
  <si>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</si>
  <si>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</si>
  <si>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</si>
  <si>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</si>
  <si>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</si>
  <si>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</si>
  <si>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</si>
  <si>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</si>
  <si>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</si>
  <si>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</si>
  <si>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</si>
  <si>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</si>
  <si>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</si>
  <si>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</si>
  <si>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</si>
  <si>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</si>
  <si>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</si>
  <si>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</si>
  <si>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</si>
  <si>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</si>
  <si>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</si>
  <si>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</si>
  <si>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</si>
  <si>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</si>
  <si>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</si>
  <si>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</si>
  <si>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</si>
  <si>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</si>
  <si>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</si>
  <si>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</si>
  <si>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</si>
  <si>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</si>
  <si>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</si>
  <si>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</si>
  <si>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</si>
  <si>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</si>
  <si>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</si>
  <si>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</si>
  <si>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</si>
  <si>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</si>
  <si>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</si>
  <si>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</si>
  <si>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</si>
  <si>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</si>
  <si>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</si>
  <si>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</si>
  <si>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</si>
  <si>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</si>
  <si>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</si>
  <si>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</si>
  <si>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</si>
  <si>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</si>
  <si>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</si>
  <si>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</si>
  <si>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</si>
  <si>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</si>
  <si>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</si>
  <si>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</si>
  <si>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</si>
  <si>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</si>
  <si>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</si>
  <si>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</si>
  <si>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</si>
  <si>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</si>
  <si>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</si>
  <si>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</si>
  <si>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</si>
  <si>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</si>
  <si>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</si>
  <si>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</si>
  <si>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</si>
  <si>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</si>
  <si>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</si>
  <si>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</si>
  <si>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</si>
  <si>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</si>
  <si>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</si>
  <si>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</si>
  <si>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</si>
  <si>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</si>
  <si>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</si>
  <si>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</si>
  <si>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</si>
  <si>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</si>
  <si>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</si>
  <si>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</si>
  <si>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</si>
  <si>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</si>
  <si>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</si>
  <si>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</si>
  <si>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</si>
  <si>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</si>
  <si>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</si>
  <si>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</si>
  <si>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</si>
  <si>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</si>
  <si>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</si>
  <si>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</si>
  <si>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</si>
  <si>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</si>
  <si>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</si>
  <si>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</si>
  <si>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</si>
  <si>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</si>
  <si>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</si>
  <si>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</si>
  <si>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</si>
  <si>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</si>
  <si>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</si>
  <si>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</si>
  <si>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</si>
  <si>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</si>
  <si>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</si>
  <si>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</si>
  <si>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</si>
  <si>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</si>
  <si>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</si>
  <si>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</si>
  <si>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</si>
  <si>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</si>
  <si>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</si>
  <si>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</si>
  <si>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</si>
  <si>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</si>
  <si>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</si>
  <si>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</si>
  <si>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</si>
  <si>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</si>
  <si>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</si>
  <si>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</si>
  <si>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</si>
  <si>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</si>
  <si>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</si>
  <si>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</si>
  <si>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</si>
  <si>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</si>
  <si>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</si>
  <si>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</si>
  <si>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</si>
  <si>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</si>
  <si>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</si>
  <si>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</si>
  <si>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</si>
  <si>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</si>
  <si>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</si>
  <si>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</si>
  <si>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</si>
  <si>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</si>
  <si>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</si>
  <si>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</si>
  <si>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</si>
  <si>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</si>
  <si>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</si>
  <si>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50 min </t>
  </si>
  <si>
    <t>PCM-20251108-00000358</t>
  </si>
  <si>
    <t>PCM-20251107-00001232</t>
  </si>
  <si>
    <t>site under night access due to Site located in deep valleys &amp; dangerous area and
team will check by morning ISA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</si>
</sst>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306.30197476851754</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45969.250400694444</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45969.250400694444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45969.250400694444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45969.250400694444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45969.250400694444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45969.250400694444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45969.250400694444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45969.250400694444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45969.250400694444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45969.250400694444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45969.250400694444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45969.250400694444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45969.250400694444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45969.250400694444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45969.250400694444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45969.250400694444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45969.250400694444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45969.250400694444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45969.250400694444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45969.250400694444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45969.250400694444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45969.250400694444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45969.250400694444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45969.250400694444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45969.250400694444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45969.250400694444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45969.250400694444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45969.250400694444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45969.250400694444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45969.250400694444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45969.250400694444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45969.250400694444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45969.250400694444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45969.250400694444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45969.250400694444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45969.250400694444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45969.250400694444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45969.250400694444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45969.250400694444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45969.250400694444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45969.250400694444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45969.250400694444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45969.250400694444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45969.250400694444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45969.250400694444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45969.250400694444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45969.250400694444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45969.250400694444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45969.250400694444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45969.250400694444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45969.250400694444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45969.250400694444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45969.250400694444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45969.250400694444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45969.250400694444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45969.250400694444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45969.250400694444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45969.250400694444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45969.250400694444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45969.250400694444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45969.250400694444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45969.250400694444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45969.250400694444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45969.250400694444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45969.250400694444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45969.250400694444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45969.250400694444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45969.250400694444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45969.250400694444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45969.250400694444</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45969.250400694444</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144.2505627314822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45969.250400694444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45969.250400694444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45969.250400694444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45969.250400694444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45969.250400694444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45969.250400694444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45969.250400694444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45969.250400694444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45969.250400694444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45969.250400694444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45969.250400694444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45969.250400694444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45969.250400694444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45969.250400694444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45969.250400694444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45969.250400694444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45969.250400694444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45969.250400694444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45969.250400694444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45969.250400694444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45969.250400694444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45969.250400694444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45969.250400694444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45969.250400694444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45969.250400694444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45969.250400694444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45969.250400694444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45969.250400694444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45969.250400694444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45969.250400694444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45969.250400694444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45969.250400694444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45969.250400694444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45969.250400694444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45969.250400694444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45969.250400694444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45969.250400694444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45969.250400694444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45969.250400694444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45969.250400694444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45969.250400694444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45969.250400694444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45969.250400694444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45969.250400694444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45969.250400694444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45969.250400694444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45969.250400694444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45969.250400694444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45969.250400694444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45969.250400694444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45969.250400694444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45969.250400694444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45969.250400694444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45969.250400694444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45969.250400694444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45969.250400694444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45969.250400694444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45969.250400694444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45969.250400694444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45969.250400694444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45969.250400694444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45969.250400694444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45969.250400694444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45969.250400694444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45969.250400694444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45969.250400694444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45969.250400694444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45969.250400694444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45969.250400694444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45969.250400694444</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45969.250400694444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45969.250400694444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45969.250400694444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45969.250400694444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45969.250400694444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45969.250400694444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45969.250400694444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45969.250400694444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45969.250400694444</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45969.250400694444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45969.250400694444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45969.250400694444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45969.250400694444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45969.250400694444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45969.250400694444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45969.250400694444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45969.250400694444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45969.250400694444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45969.250400694444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45969.250400694444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45969.250400694444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45969.250400694444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45969.250400694444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45969.250400694444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45969.250400694444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45969.250400694444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45969.250400694444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45969.250400694444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45969.250400694444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45969.250400694444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45969.250400694444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45969.250400694444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45969.250400694444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45969.250400694444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45969.250400694444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45969.250400694444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45969.250400694444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45969.250400694444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45969.250400694444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45969.250400694444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45969.250400694444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45969.250400694444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45969.250400694444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45969.250400694444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45969.250400694444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45969.250400694444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45969.250400694444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45969.250400694444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45969.250400694444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45969.250400694444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45969.250400694444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45969.250400694444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45969.250400694444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45969.250400694444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45969.250400694444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45969.250400694444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45969.250400694444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45969.250400694444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45969.250400694444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45969.250400694444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45969.250400694444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45969.250400694444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45969.250400694444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45969.250400694444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45969.250400694444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45969.250400694444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45969.250400694444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45969.250400694444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45969.250400694444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45969.250400694444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45969.250400694444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45969.250400694444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45969.250400694444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45969.250400694444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45969.250400694444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45969.250400694444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45969.250400694444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45969.250400694444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45969.250400694444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45969.250400694444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45969.250400694444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45969.250400694444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45969.250400694444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45969.250400694444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45969.250400694444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45969.250400694444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45969.250400694444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45969.250400694444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45969.250400694444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45969.250400694444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45969.250400694444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45969.250400694444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45969.250400694444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45969.250400694444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45969.250400694444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45969.250400694444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45969.250400694444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45969.250400694444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45969.250400694444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45969.250400694444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45969.250400694444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45969.250400694444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45969.250400694444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45969.250400694444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45969.250400694444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45969.250400694444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45969.250400694444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45969.250400694444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45969.250400694444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45969.250400694444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45969.250400694444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45969.250400694444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45969.250400694444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45969.250400694444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45969.250400694444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45969.250400694444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45969.250400694444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45969.250400694444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45969.250400694444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45969.250400694444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45969.250400694444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45969.250400694444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45969.250400694444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45969.250400694444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45969.250400694444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45969.250400694444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45969.250400694444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45969.250400694444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45969.250400694444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45969.250400694444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45969.250400694444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45969.250400694444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45969.250400694444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45969.250400694444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45969.250400694444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45969.250400694444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45969.250400694444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45969.250400694444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45969.250400694444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45969.250400694444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45969.250400694444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45969.250400694444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45969.250400694444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45969.250400694444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45969.250400694444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45969.250400694444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45969.250400694444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45969.250400694444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45969.250400694444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45969.250400694444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45969.250400694444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45969.250400694444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45969.250400694444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45969.250400694444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45969.250400694444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45969.250400694444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45969.250400694444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45969.250400694444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45969.250400694444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45969.250400694444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45969.250400694444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45969.250400694444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45969.250400694444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45969.250400694444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45969.250400694444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45969.250400694444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45969.250400694444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45969.250400694444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45969.250400694444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45969.250400694444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45969.250400694444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45969.250400694444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45969.250400694444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45969.250400694444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45969.250400694444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45969.250400694444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45969.250400694444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45969.250400694444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45969.250400694444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45969.250400694444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45969.250400694444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45969.250400694444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45969.250400694444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45969.250400694444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45969.250400694444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45969.250400694444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45969.250400694444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45969.250400694444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45969.250400694444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45969.250400694444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45969.250400694444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45969.250400694444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45969.250400694444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45969.250400694444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45969.250400694444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45969.250400694444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45969.250400694444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45969.250400694444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45969.250400694444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45969.250400694444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45969.250400694444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45969.250400694444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45969.250400694444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45969.250400694444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45969.250400694444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45969.250400694444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45969.250400694444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45969.250400694444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45969.250400694444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45969.250400694444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45969.250400694444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45969.250400694444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45969.250400694444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45969.250400694444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45969.250400694444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45969.250400694444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45969.250400694444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45969.250400694444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45969.250400694444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45969.250400694444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45969.250400694444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45969.250400694444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45969.250400694444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45969.250400694444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45969.250400694444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45969.250400694444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45969.250400694444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45969.250400694444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45969.250400694444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45969.250400694444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45969.250400694444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45969.250400694444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45969.250400694444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45969.250400694444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45969.250400694444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45969.250400694444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45969.250400694444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45969.250400694444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45969.250400694444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45969.250400694444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45969.250400694444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45969.250400694444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45969.250400694444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45969.250400694444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45969.250400694444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45969.250400694444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45969.250400694444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45969.250400694444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45969.250400694444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45969.250400694444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45969.250400694444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45969.250400694444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45969.250400694444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45969.250400694444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45969.250400694444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45969.250400694444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45969.250400694444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45969.250400694444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45969.250400694444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45969.250400694444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45969.250400694444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45969.250400694444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45969.250400694444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45969.250400694444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45969.250400694444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45969.250400694444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45969.250400694444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45969.250400694444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45969.250400694444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45969.250400694444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45969.250400694444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45969.250400694444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45969.250400694444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45969.250400694444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45969.250400694444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45969.250400694444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45969.250400694444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45969.250400694444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45969.250400694444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45969.250400694444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45969.250400694444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45969.250400694444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45969.250400694444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45969.250400694444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45969.250400694444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45969.250400694444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45969.250400694444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45969.250400694444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45969.250400694444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45969.250400694444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45969.250400694444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45969.250400694444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45969.250400694444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45969.250400694444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45969.250400694444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45969.250400694444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45969.250400694444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45969.250400694444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45969.250400694444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45969.250400694444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45969.250400694444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45969.250400694444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45969.250400694444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45969.250400694444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45969.250400694444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45969.250400694444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45969.250400694444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45969.250400694444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45969.250400694444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45969.250400694444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45969.250400694444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45969.250400694444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45969.250400694444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45969.250400694444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45969.250400694444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45969.250400694444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45969.250400694444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45969.250400694444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45969.250400694444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45969.250400694444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45969.250400694444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45969.250400694444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45969.250400694444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45969.250400694444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45969.250400694444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45969.250400694444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45969.250400694444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45969.250400694444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45969.250400694444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45969.250400694444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45969.250400694444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45969.250400694444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45969.250400694444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45969.250400694444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45969.250400694444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45969.250400694444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45969.250400694444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45969.250400694444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45969.250400694444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45969.250400694444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45969.250400694444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45969.250400694444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45969.250400694444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45969.250400694444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45969.250400694444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45969.250400694444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45969.250400694444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45969.250400694444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45969.250400694444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45969.250400694444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45969.250400694444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45969.250400694444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45969.250400694444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45969.250400694444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45969.250400694444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45969.250400694444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45969.250400694444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45969.250400694444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45969.250400694444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45969.250400694444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45969.250400694444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45969.250400694444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45969.250400694444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45969.250400694444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45969.250400694444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45969.250400694444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45969.250400694444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45969.250400694444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45969.250400694444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45969.250400694444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45969.250400694444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45969.250400694444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45969.250400694444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45969.250400694444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45969.250400694444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45969.250400694444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45969.250400694444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45969.250400694444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45969.250400694444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45969.250400694444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45969.250400694444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45969.250400694444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45969.250400694444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45969.250400694444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45969.250400694444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45969.250400694444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45969.250400694444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45969.250400694444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45969.250400694444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45969.250400694444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45969.250400694444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45969.250400694444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45969.250400694444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45969.250400694444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45969.250400694444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45969.250400694444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45969.250400694444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45969.250400694444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45969.250400694444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45969.250400694444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45969.250400694444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45969.250400694444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45969.250400694444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45969.250400694444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45969.250400694444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45969.250400694444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45969.250400694444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45969.250400694444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45969.250400694444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45969.250400694444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45969.250400694444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45969.250400694444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45969.250400694444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45969.250400694444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45969.250400694444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45969.250400694444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45969.250400694444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45969.250400694444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45969.250400694444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45969.250400694444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45969.250400694444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45969.250400694444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45969.250400694444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45969.250400694444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45969.250400694444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45969.250400694444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45969.250400694444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45969.250400694444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45969.250400694444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45969.250400694444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45969.250400694444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45969.250400694444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45969.250400694444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45969.250400694444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45969.250400694444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45969.250400694444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45969.250400694444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45969.250400694444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45969.250400694444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45969.250400694444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45969.250400694444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45969.250400694444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45969.250400694444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45969.250400694444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45969.250400694444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45969.250400694444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45969.250400694444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45969.250400694444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45969.250400694444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45969.250400694444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45969.250400694444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45969.250400694444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45969.250400694444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45969.250400694444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45969.250400694444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45969.250400694444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45969.250400694444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45969.250400694444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45969.250400694444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45969.250400694444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45969.250400694444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45969.250400694444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45969.250400694444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45969.250400694444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45969.250400694444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45969.250400694444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45969.250400694444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45969.250400694444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45969.250400694444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45969.250400694444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45969.250400694444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45969.250400694444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45969.250400694444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45969.250400694444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45969.250400694444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45969.250400694444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45969.250400694444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45969.250400694444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45969.250400694444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45969.250400694444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45969.250400694444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45969.250400694444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45969.250400694444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45969.250400694444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45969.250400694444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45969.250400694444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45969.250400694444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45969.250400694444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45969.250400694444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45969.250400694444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45969.250400694444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45969.250400694444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45969.250400694444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45969.250400694444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45969.250400694444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45969.250400694444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45969.250400694444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45969.250400694444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45969.250400694444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45969.250400694444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45969.250400694444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45969.250400694444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45969.250400694444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45969.250400694444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45969.250400694444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45969.250400694444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45969.250400694444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45969.250400694444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45969.250400694444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45969.250400694444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45969.250400694444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45969.250400694444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45969.250400694444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45969.250400694444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45969.250400694444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45969.250400694444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45969.250400694444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45969.250400694444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45969.250400694444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45969.250400694444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45969.250400694444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45969.250400694444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45969.250400694444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45969.250400694444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45969.250400694444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45969.250400694444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45969.250400694444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45969.250400694444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45969.250400694444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45969.250400694444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45969.250400694444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45969.250400694444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45969.250400694444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45969.250400694444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45969.250400694444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45969.250400694444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45969.250400694444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45969.250400694444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45969.250400694444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45969.250400694444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45969.250400694444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45969.250400694444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45969.250400694444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45969.250400694444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45969.250400694444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45969.250400694444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45969.250400694444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45969.250400694444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45969.250400694444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45969.250400694444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45969.250400694444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45969.250400694444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45969.250400694444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45969.250400694444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45969.250400694444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45969.250400694444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45969.250400694444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45969.250400694444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45969.250400694444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45969.250400694444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45969.250400694444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45969.250400694444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45969.250400694444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45969.250400694444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45969.250400694444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45969.250400694444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45969.250400694444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45969.250400694444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45969.250400694444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45969.250400694444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45969.250400694444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45969.250400694444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45969.250400694444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45969.250400694444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45969.250400694444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45969.250400694444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45969.250400694444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45969.250400694444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45969.250400694444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45969.250400694444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45969.250400694444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45969.250400694444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45969.250400694444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45969.250400694444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45969.250400694444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45969.250400694444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45969.250400694444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45969.250400694444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45969.250400694444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45969.250400694444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45969.250400694444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45969.250400694444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45969.250400694444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45969.250400694444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45969.250400694444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45969.250400694444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45969.250400694444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45969.250400694444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45969.250400694444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45969.250400694444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45969.250400694444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45969.250400694444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45969.250400694444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45969.250400694444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45969.250400694444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45969.250400694444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45969.250400694444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45969.250400694444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45969.250400694444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45969.250400694444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45969.250400694444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45969.250400694444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45969.250400694444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45969.250400694444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45969.250400694444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45969.250400694444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45969.250400694444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45969.250400694444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45969.250400694444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45969.250400694444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45969.250400694444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45969.250400694444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45969.250400694444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45969.250400694444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45969.250400694444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45969.250400694444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45969.250400694444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45969.250400694444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45969.250400694444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45969.250400694444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45969.250400694444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45969.250400694444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45969.250400694444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45969.250400694444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45969.250400694444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45969.250400694444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45969.250400694444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45969.250400694444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45969.250400694444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45969.250400694444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45969.250400694444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45969.250400694444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45969.250400694444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45969.250400694444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45969.250400694444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45969.250400694444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45969.250400694444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45969.250400694444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45969.250400694444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45969.250400694444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45969.250400694444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45969.250400694444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45969.250400694444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45969.250400694444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45969.250400694444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45969.250400694444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45969.250400694444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45969.250400694444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45969.250400694444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45969.250400694444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45969.250400694444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45969.250400694444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45969.250400694444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45969.250400694444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45969.250400694444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45969.250400694444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45969.250400694444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45969.250400694444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45969.250400694444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45969.250400694444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45969.250400694444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45969.250400694444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45969.250400694444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45969.250400694444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45969.250400694444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45969.250400694444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45969.250400694444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45969.250400694444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45969.250400694444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45969.250400694444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45969.250400694444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45969.250400694444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45969.250400694444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45969.250400694444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45969.250400694444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45969.250400694444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45969.250400694444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45969.250400694444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45969.250400694444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45969.250400694444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45969.250400694444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45969.250400694444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45969.250400694444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45969.250400694444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45969.250400694444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45969.250400694444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45969.250400694444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45969.250400694444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45969.250400694444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45969.250400694444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45969.250400694444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45969.250400694444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45969.250400694444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45969.250400694444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45969.250400694444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45969.250400694444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45969.250400694444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45969.250400694444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45969.250400694444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45969.250400694444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45969.250400694444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45969.250400694444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45969.250400694444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45969.250400694444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45969.250400694444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45969.250400694444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45969.250400694444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45969.250400694444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45969.250400694444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45969.250400694444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45969.250400694444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45969.250400694444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45969.250400694444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45969.250400694444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45969.250400694444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45969.250400694444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45969.250400694444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45969.250400694444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45969.250400694444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45969.250400694444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45969.250400694444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45969.250400694444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45969.250400694444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45969.250400694444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45969.250400694444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45969.250400694444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45969.250400694444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45969.250400694444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45969.250400694444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45969.250400694444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45969.250400694444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45969.250400694444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45969.250400694444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45969.250400694444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45969.250400694444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45969.250400694444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45969.250400694444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45969.250400694444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45969.250400694444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45969.250400694444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45969.250400694444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45969.250400694444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45969.250400694444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45969.250400694444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45969.250400694444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45969.250400694444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45969.250400694444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45969.250400694444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45969.250400694444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45969.250400694444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45969.250400694444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45969.250400694444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45969.250400694444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45969.250400694444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45969.250400694444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45969.250400694444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45969.250400694444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45969.250400694444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45969.250400694444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45969.250400694444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45969.250400694444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45969.250400694444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45969.250400694444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45969.250400694444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45969.250400694444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45969.250400694444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45969.250400694444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45969.250400694444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45969.250400694444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45969.250400694444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45969.250400694444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45969.250400694444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45969.250400694444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45969.250400694444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45969.250400694444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45969.250400694444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45969.250400694444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45969.250400694444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45969.250400694444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45969.250400694444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45969.250400694444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45969.250400694444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45969.250400694444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45969.250400694444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45969.250400694444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45969.250400694444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45969.250400694444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45969.250400694444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45969.250400694444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45969.250400694444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45969.250400694444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45969.250400694444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45969.250400694444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45969.250400694444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45969.250400694444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45969.250400694444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45969.250400694444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45969.250400694444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45969.250400694444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45969.250400694444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45969.250400694444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45969.250400694444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45969.250400694444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45969.250400694444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45969.250400694444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45969.250400694444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45969.250400694444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45969.250400694444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45969.250400694444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45969.250400694444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45969.250400694444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45969.250400694444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45969.250400694444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45969.250400694444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45969.250400694444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45969.250400694444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45969.250400694444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45969.250400694444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45969.250400694444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45969.250400694444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45969.250400694444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45969.250400694444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45969.250400694444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45969.250400694444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45969.250400694444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45969.250400694444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45969.250400694444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45969.250400694444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45969.250400694444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45969.250400694444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45969.250400694444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45969.250400694444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45969.250400694444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45969.250400694444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45969.250400694444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45969.250400694444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45969.250400694444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45969.250400694444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45969.250400694444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45969.250400694444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45969.250400694444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45969.250400694444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45969.250400694444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45969.250400694444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45969.250400694444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45969.250400694444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45969.250400694444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45969.250400694444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45969.250400694444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45969.250400694444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45969.250400694444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45969.250400694444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45969.250400694444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45969.250400694444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45969.250400694444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45969.250400694444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45969.250400694444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45969.250400694444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45969.250400694444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45969.250400694444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45969.250400694444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45969.250400694444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45969.250400694444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45969.250400694444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45969.250400694444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45969.250400694444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45969.250400694444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45969.250400694444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45969.250400694444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45969.250400694444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45969.250400694444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45969.250400694444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45969.250400694444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45969.250400694444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45969.250400694444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45969.250400694444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45969.250400694444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45969.250400694444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45969.250400694444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45969.250400694444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45969.250400694444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45969.250400694444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45969.250400694444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45969.250400694444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45969.250400694444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45969.250400694444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45969.250400694444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45969.250400694444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45969.250400694444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45969.250400694444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45969.250400694444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45969.250400694444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45969.250400694444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45969.250400694444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45969.250400694444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45969.250400694444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45969.250400694444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45969.250400694444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45969.250400694444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45969.250400694444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45969.250400694444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45969.250400694444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45969.250400694444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45969.250400694444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45969.250400694444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45969.250400694444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45969.250400694444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45969.250400694444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45969.250400694444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45969.250400694444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45969.250400694444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45969.250400694444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45969.250400694444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45969.250400694444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45969.250400694444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45969.250400694444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45969.250400694444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45969.250400694444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45969.250400694444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45969.250400694444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45969.250400694444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45969.250400694444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45969.250400694444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45969.250400694444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45969.250400694444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45969.250400694444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45969.250400694444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45969.250400694444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45969.250400694444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45969.250400694444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45969.250400694444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45969.250400694444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45969.250400694444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45969.250400694444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45969.250400694444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45969.250400694444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45969.250400694444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45969.250400694444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45969.250400694444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45969.250400694444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45969.250400694444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45969.250400694444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45969.250400694444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45969.250400694444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45969.250400694444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45969.250400694444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45969.250400694444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45969.250400694444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45969.250400694444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45969.250400694444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45969.250400694444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45969.250400694444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45969.250400694444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45969.250400694444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45969.250400694444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45969.250400694444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45969.250400694444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45969.250400694444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45969.250400694444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45969.250400694444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45969.250400694444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45969.250400694444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45969.250400694444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45969.250400694444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45969.250400694444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45969.250400694444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45969.250400694444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45969.250400694444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45969.250400694444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45969.250400694444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45969.250400694444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45969.250400694444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45969.250400694444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45969.250400694444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45969.250400694444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45969.250400694444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45969.250400694444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45969.250400694444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45969.250400694444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45969.250400694444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45969.250400694444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45969.250400694444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45969.250400694444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45969.250400694444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45969.250400694444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45969.250400694444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45969.250400694444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45969.250400694444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45969.250400694444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45969.250400694444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45969.250400694444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45969.250400694444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45969.250400694444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45969.250400694444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45969.250400694444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45969.250400694444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45969.250400694444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45969.250400694444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45969.250400694444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45969.250400694444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45969.250400694444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45969.250400694444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45969.250400694444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45969.250400694444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45969.250400694444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45969.250400694444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45969.250400694444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45969.250400694444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45969.250400694444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45969.250400694444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45969.250400694444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45969.250400694444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45969.250400694444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45969.250400694444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45969.250400694444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45969.250400694444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45969.250400694444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45969.250400694444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45969.250400694444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45969.250400694444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45969.250400694444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45969.250400694444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45969.250400694444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45969.250400694444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45969.250400694444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45969.250400694444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45969.250400694444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45969.250400694444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45969.250400694444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45969.250400694444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45969.250400694444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45969.250400694444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45969.250400694444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45969.250400694444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45969.250400694444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45969.250400694444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45969.250400694444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45969.250400694444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45969.250400694444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45969.250400694444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45969.250400694444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45969.250400694444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45969.250400694444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45969.250400694444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45969.250400694444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45969.250400694444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45969.250400694444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45969.250400925928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45969.250400925928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45969.250400925928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265.76968310184748</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45969.250400694444</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45969.250400694444</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45969.250400694444</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45969.250400694444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45969.250400694444</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45969.250400694444</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45969.250400694444</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45969.250400694444</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45969.250400694444</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45969.250400694444</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45969.250400694444</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45969.250400694444</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45969.250400694444</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45969.250400694444</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45969.250400694444</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45969.250400694444</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45969.250400694444</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45969.250400694444</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45969.250400694444</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45969.250400694444</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45969.250400694444</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45969.250400694444</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45969.250400694444</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45969.250400694444</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45969.250400694444</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45969.250400694444</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45969.250400694444</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45969.250400694444</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45969.250400694444</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45969.250400694444</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45969.250400694444</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45969.250400694444</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45969.250400694444</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45969.250400694444</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45969.250400694444</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45969.250400694444</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45969.250400694444</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45969.250400694444</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45969.250400694444</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45969.250400694444</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45969.250400694444</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45969.250400694444</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45969.250400694444</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45969.250400694444</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45969.250400694444</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45969.250400694444</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45969.250400694444</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45969.250400694444</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45969.250400694444</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45969.250400694444</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45969.250400694444</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45969.250400694444</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45969.250400694444</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45969.250400694444</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45969.250400694444</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45969.250400694444</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45969.250400694444</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45969.250400694444</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45969.250400694444</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45969.250400694444</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45969.250400694444</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45969.250400694444</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45969.250400694444</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45969.250400694444</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45969.250400694444</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45969.250400694444</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45969.250400694444</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45969.250400694444</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45969.250400694444</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45969.250400694444</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45969.250400694444</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45969.250400694444</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45969.250400694444</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45969.250400694444</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45969.250400694444</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45969.250400694444</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45969.250400694444</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45969.250400694444</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45969.250400694444</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45969.250400694444</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45969.250400694444</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45969.250400694444</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45969.250400694444</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45969.250400694444</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45969.250400694444</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45969.250400694444</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45969.250400694444</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45969.250400694444</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45969.250400694444</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45969.250400694444</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45969.250400694444</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45969.250400694444</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45969.250400694444</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45969.250400694444</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45969.250400694444</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45969.250400694444</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45969.250400694444</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45969.250400694444</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45969.250400694444</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45969.250400694444</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45969.250400694444</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tabSelected="1" workbookViewId="0">
      <selection activeCell="A15" sqref="A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39109</v>
      </c>
      <c r="B2" s="37" t="str">
        <f>IFERROR(VLOOKUP(D2,DB!A:K,11,0),"")</f>
        <v>R5</v>
      </c>
      <c r="C2" s="37">
        <v>3</v>
      </c>
      <c r="D2" s="107" t="s">
        <v>36011</v>
      </c>
      <c r="E2" s="37" t="s">
        <v>39021</v>
      </c>
      <c r="F2" s="38">
        <v>45891.832060185188</v>
      </c>
      <c r="G2" s="122">
        <f ca="1">IFERROR(NOW()-F2,"")</f>
        <v>77.418340509255358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43.061523379627033</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20.589289583331265</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0.40180115740804467</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9.3687731481622905E-2</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4.4625231479585636E-2</v>
      </c>
      <c r="H7" s="131">
        <v>45969.199872685182</v>
      </c>
      <c r="I7" s="130" t="str">
        <f>IFERROR(VLOOKUP(D7,DB!A:F,6,0),"")</f>
        <v>Generator-SG</v>
      </c>
      <c r="J7" s="130" t="str">
        <f>IFERROR(VLOOKUP(D7,DB!A:G,7,0),"")</f>
        <v>Dead</v>
      </c>
      <c r="K7" s="130" t="s">
        <v>39120</v>
      </c>
      <c r="L7" s="130" t="str">
        <f>IFERROR(VLOOKUP(D7,DB!A:I,9,0),"")</f>
        <v>Latis</v>
      </c>
    </row>
    <row r="8" spans="1:13">
      <c r="A8" s="130" t="s">
        <v>39121</v>
      </c>
      <c r="B8" s="130" t="str">
        <f>IFERROR(VLOOKUP(D8,DB!A:K,11,0),"")</f>
        <v>R5</v>
      </c>
      <c r="C8" s="130">
        <v>1</v>
      </c>
      <c r="D8" s="130" t="s">
        <v>33317</v>
      </c>
      <c r="E8" s="130" t="s">
        <v>39021</v>
      </c>
      <c r="F8" s="131">
        <v>45969.2500462963</v>
      </c>
      <c r="G8" s="132">
        <f t="shared" ca="1" si="1"/>
        <v>3.5439814382698387E-4</v>
      </c>
      <c r="H8" s="131">
        <v>45969.233043981483</v>
      </c>
      <c r="I8" s="130" t="str">
        <f>IFERROR(VLOOKUP(D8,DB!A:F,6,0),"")</f>
        <v>Generator-SG</v>
      </c>
      <c r="J8" s="130" t="str">
        <f>IFERROR(VLOOKUP(D8,DB!A:G,7,0),"")</f>
        <v>Vandalized</v>
      </c>
      <c r="K8" s="130" t="s">
        <v>39120</v>
      </c>
      <c r="L8" s="130" t="str">
        <f>IFERROR(VLOOKUP(D8,DB!A:I,9,0),"")</f>
        <v>Latis</v>
      </c>
    </row>
    <row r="9" spans="1:13">
      <c r="A9" s="130"/>
      <c r="B9" s="130" t="str">
        <f>IFERROR(VLOOKUP(D9,DB!A:K,11,0),"")</f>
        <v/>
      </c>
      <c r="C9" s="130"/>
      <c r="D9" s="130"/>
      <c r="E9" s="130"/>
      <c r="F9" s="131"/>
      <c r="G9" s="132">
        <f t="shared" ca="1" si="1"/>
        <v>45969.250400694444</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45969.250400694444</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45969.250400694444</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45969.250400694444</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45969.250400694444</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45969.250400694444</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45969.250400694444</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45969.250400694444</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45969.250400694444</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45969.250400694444</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45969.250400694444</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45969.250400694444</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45969.250400694444</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45969.250400694444</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45969.250400694444</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45969.250400694444</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45969.250400694444</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45969.250400694444</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45969.250400694444</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45969.250400694444</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45969.250400694444</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45969.250400694444</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45969.250400694444</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45969.250400694444</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45969.250400694444</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45969.250400694444</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45969.250400694444</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45969.250400694444</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45969.250400694444</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45969.250400694444</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45969.250400694444</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45969.250400694444</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45969.250400694444</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45969.250400694444</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45969.250400694444</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45969.250400694444</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45969.250400694444</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45969.250400694444</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45969.250400694444</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45969.250400694444</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45969.250400694444</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45969.250400694444</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45969.250400694444</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45969.250400694444</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45969.250400694444</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45969.250400694444</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45969.250400694444</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45969.250400694444</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45969.250400694444</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45969.250400694444</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45969.250400694444</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45969.250400694444</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45969.250400694444</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45969.250400694444</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45969.250400694444</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45969.250400694444</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45969.250400694444</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45969.250400694444</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45969.250400694444</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45969.250400694444</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45969.250400694444</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45969.250400694444</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45969.250400694444</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45969.250400694444</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45969.250400694444</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45969.250400694444</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45969.250400694444</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45969.250400694444</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45969.250400694444</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45969.250400694444</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45969.250400694444</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45969.250400694444</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45969.250400694444</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45969.250400694444</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45969.250400694444</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45969.250400694444</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45969.250400694444</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45969.250400694444</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45969.250400694444</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45969.250400694444</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45969.250400694444</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45969.250400694444</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45969.250400694444</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45969.250400694444</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45969.250400694444</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45969.250400694444</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45969.250400694444</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45969.250400694444</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45969.250400694444</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45969.250400694444</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45969.250400694444</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45969.250400694444</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45969.250400694444</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45969.250400694444</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45969.250400694444</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45969.250400694444</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45969.250400694444</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45969.250400694444</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45969.250400694444</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45969.250400694444</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45969.250400694444</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45969.250400694444</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45969.250400694444</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45969.250400694444</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45969.250400694444</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45969.250400694444</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45969.250400694444</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45969.250400694444</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45969.250400694444</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45969.250400694444</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45969.250400694444</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45969.250400694444</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45969.250400694444</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45969.250400694444</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45969.250400694444</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45969.250400694444</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45969.250400694444</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45969.250400694444</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45969.250400694444</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45969.250400694444</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45969.250400694444</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45969.250400694444</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45969.250400694444</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45969.250400694444</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45969.250400694444</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45969.250400694444</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45969.250400694444</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45969.250400694444</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45969.250400694444</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45969.250400694444</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45969.250400694444</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45969.250400694444</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45969.250400694444</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45969.250400694444</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45969.250400694444</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45969.250400694444</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45969.250400694444</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45969.250400694444</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45969.250400694444</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45969.250400694444</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45969.250400694444</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45969.250400694444</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45969.250400694444</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45969.250400694444</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45969.250400694444</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45969.250400694444</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45969.250400694444</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45969.250400694444</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45969.250400694444</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45969.250400694444</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45969.250400694444</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45969.250400694444</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45969.250400694444</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45969.250400694444</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45969.250400694444</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45969.250400694444</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45969.250400694444</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45969.250400694444</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45969.250400694444</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45969.250400694444</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45969.250400694444</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45969.250400694444</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45969.250400694444</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45969.250400694444</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45969.250400694444</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45969.250400694444</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45969.250400694444</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45969.250400694444</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45969.250400694444</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45969.250400694444</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45969.250400694444</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45969.250400694444</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45969.250400694444</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45969.250400694444</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45969.250400694444</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45969.250400694444</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45969.250400694444</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45969.250400694444</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45969.250400694444</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45969.250400694444</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45969.250400694444</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45969.250400694444</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45969.250400694444</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45969.250400694444</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45969.250400694444</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45969.250400694444</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45969.250400694444</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45969.250400694444</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45969.250400694444</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45969.250400694444</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45969.250400694444</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45969.250400694444</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45969.250400694444</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45969.250400694444</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45969.250400694444</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45969.250400694444</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45969.250400694444</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45969.250400694444</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45969.250400694444</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45969.250400694444</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45969.250400694444</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45969.250400694444</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45969.250400694444</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45969.250400694444</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45969.250400694444</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45969.250400694444</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45969.250400694444</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45969.250400694444</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45969.250400694444</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45969.250400694444</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45969.250400694444</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45969.250400694444</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45969.250400694444</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45969.250400694444</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45969.250400694444</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45969.250400694444</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45969.250400694444</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45969.250400694444</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45969.250400694444</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45969.250400694444</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45969.250400694444</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45969.250400694444</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45969.250400694444</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45969.250400694444</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45969.250400694444</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45969.250400694444</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45969.250400694444</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45969.250400694444</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45969.250400694444</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45969.250400694444</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45969.250400694444</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45969.250400694444</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45969.250400694444</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45969.250400694444</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45969.250400694444</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45969.250400694444</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45969.250400694444</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45969.250400694444</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45969.250400694444</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45969.250400694444</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45969.250400694444</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45969.250400694444</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45969.250400694444</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45969.250400694444</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45969.250400694444</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45969.250400694444</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45969.250400694444</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45969.250400694444</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45969.250400694444</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45969.250400694444</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45969.250400694444</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45969.250400694444</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45969.250400694444</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45969.250400694444</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45969.250400694444</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45969.250400694444</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45969.250400694444</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45969.250400694444</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45969.250400694444</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45969.250400694444</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45969.250400694444</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45969.250400694444</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45969.250400694444</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45969.250400694444</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45969.250400694444</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45969.250400694444</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45969.250400694444</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45969.250400694444</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45969.250400694444</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45969.250400694444</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workbookViewId="0">
      <selection activeCell="D12" sqref="D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39122</v>
      </c>
      <c r="B2" s="148" t="str">
        <f>IFERROR(VLOOKUP(D2,DB!A:K,11,0),"")</f>
        <v>R6</v>
      </c>
      <c r="C2" s="149">
        <v>1</v>
      </c>
      <c r="D2" s="148" t="s">
        <v>37495</v>
      </c>
      <c r="E2" s="130" t="s">
        <v>39021</v>
      </c>
      <c r="F2" s="150">
        <v>45968.900740740741</v>
      </c>
      <c r="G2" s="105">
        <f ca="1">IFERROR(NOW()-F2,"-")</f>
        <v>0.34965995370293967</v>
      </c>
      <c r="H2" s="150">
        <v>45968.930393518516</v>
      </c>
      <c r="I2" s="148" t="str">
        <f>IFERROR(VLOOKUP(D2,DB!A:F,6,0),"")</f>
        <v>Generator-SG</v>
      </c>
      <c r="J2" s="151" t="str">
        <f>IFERROR(VLOOKUP(D2,DB!A:G,7,0),"")</f>
        <v>Dead</v>
      </c>
      <c r="K2" s="152" t="s">
        <v>39123</v>
      </c>
      <c r="L2" s="153" t="str">
        <f>IFERROR(VLOOKUP(D2,DB!A:I,9,0),"")</f>
        <v>Latis</v>
      </c>
    </row>
    <row r="3" spans="1:16382" ht="31.5" customHeight="1">
      <c r="A3" s="147"/>
      <c r="B3" s="148" t="str">
        <f>IFERROR(VLOOKUP(D3,DB!A:K,11,0),"")</f>
        <v/>
      </c>
      <c r="C3" s="149"/>
      <c r="D3" s="148"/>
      <c r="E3" s="130"/>
      <c r="F3" s="150"/>
      <c r="G3" s="105">
        <f t="shared" ref="G3:G18" ca="1" si="0">IFERROR(NOW()-F3,"-")</f>
        <v>45969.250400694444</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45969.250400694444</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45969.250400694444</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45969.250400694444</v>
      </c>
      <c r="H6" s="150"/>
      <c r="I6" s="148" t="str">
        <f>IFERROR(VLOOKUP(D6,DB!A:F,6,0),"")</f>
        <v/>
      </c>
      <c r="J6" s="148" t="str">
        <f>IFERROR(VLOOKUP(D6,DB!A:G,7,0),"")</f>
        <v/>
      </c>
      <c r="K6" s="152"/>
      <c r="L6" s="153" t="str">
        <f>IFERROR(VLOOKUP(D6,DB!A:I,9,0),"")</f>
        <v/>
      </c>
    </row>
    <row r="7" spans="1:16382" ht="31.5" customHeight="1">
      <c r="A7" s="147"/>
      <c r="B7" s="148" t="str">
        <f>IFERROR(VLOOKUP(D7,DB!A:K,11,0),"")</f>
        <v>R2</v>
      </c>
      <c r="C7" s="149"/>
      <c r="D7" s="61" t="s">
        <v>19542</v>
      </c>
      <c r="E7" s="130"/>
      <c r="F7" s="150"/>
      <c r="G7" s="105">
        <f t="shared" ca="1" si="0"/>
        <v>45969.250400694444</v>
      </c>
      <c r="H7" s="150"/>
      <c r="I7" s="148" t="str">
        <f>IFERROR(VLOOKUP(D7,DB!A:F,6,0),"")</f>
        <v>Generator-SG</v>
      </c>
      <c r="J7" s="148" t="str">
        <f>IFERROR(VLOOKUP(D7,DB!A:G,7,0),"")</f>
        <v>Dead</v>
      </c>
      <c r="K7" s="152"/>
      <c r="L7" s="153" t="str">
        <f>IFERROR(VLOOKUP(D7,DB!A:I,9,0),"")</f>
        <v>Latis</v>
      </c>
    </row>
    <row r="8" spans="1:16382" ht="31.5" customHeight="1">
      <c r="A8" s="147"/>
      <c r="B8" s="148" t="str">
        <f>IFERROR(VLOOKUP(D8,DB!A:K,11,0),"")</f>
        <v/>
      </c>
      <c r="C8" s="149"/>
      <c r="D8" s="148"/>
      <c r="E8" s="130"/>
      <c r="F8" s="150"/>
      <c r="G8" s="105">
        <f t="shared" ca="1" si="0"/>
        <v>45969.250400694444</v>
      </c>
      <c r="H8" s="150"/>
      <c r="I8" s="148" t="str">
        <f>IFERROR(VLOOKUP(D8,DB!A:F,6,0),"")</f>
        <v/>
      </c>
      <c r="J8" s="148" t="str">
        <f>IFERROR(VLOOKUP(D8,DB!A:G,7,0),"")</f>
        <v/>
      </c>
      <c r="K8" s="152"/>
      <c r="L8" s="153" t="str">
        <f>IFERROR(VLOOKUP(D8,DB!A:I,9,0),"")</f>
        <v/>
      </c>
    </row>
    <row r="9" spans="1:16382" ht="31.5" customHeight="1">
      <c r="A9" s="147"/>
      <c r="B9" s="148" t="str">
        <f>IFERROR(VLOOKUP(D9,DB!A:K,11,0),"")</f>
        <v>R5</v>
      </c>
      <c r="C9" s="149"/>
      <c r="D9" s="148" t="s">
        <v>34758</v>
      </c>
      <c r="E9" s="130"/>
      <c r="F9" s="150"/>
      <c r="G9" s="105">
        <f t="shared" ca="1" si="0"/>
        <v>45969.250400694444</v>
      </c>
      <c r="H9" s="150"/>
      <c r="I9" s="148" t="str">
        <f>IFERROR(VLOOKUP(D9,DB!A:F,6,0),"")</f>
        <v>SCECO</v>
      </c>
      <c r="J9" s="148" t="str">
        <f>IFERROR(VLOOKUP(D9,DB!A:G,7,0),"")</f>
        <v>Dead</v>
      </c>
      <c r="K9" s="152"/>
      <c r="L9" s="153" t="str">
        <f>IFERROR(VLOOKUP(D9,DB!A:I,9,0),"")</f>
        <v>Latis</v>
      </c>
    </row>
    <row r="10" spans="1:16382" ht="31.5" customHeight="1">
      <c r="A10" s="147"/>
      <c r="B10" s="148" t="str">
        <f>IFERROR(VLOOKUP(D10,DB!A:K,11,0),"")</f>
        <v/>
      </c>
      <c r="C10" s="149"/>
      <c r="D10" s="148"/>
      <c r="E10" s="130"/>
      <c r="F10" s="150"/>
      <c r="G10" s="105">
        <f t="shared" ca="1" si="0"/>
        <v>45969.250400694444</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45969.250400694444</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45969.250400694444</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45969.250400694444</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45969.250400694444</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45969.250400694444</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45969.250400694444</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45969.250400694444</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45969.250400694444</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45969.250400694444</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45969.250400694444</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45969.250400694444</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45969.250400694444</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45969.250400694444</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45969.250400694444</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45969.250400694444</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45969.250400694444</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45969.250400694444</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45969.250400694444</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45969.250400694444</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45969.250400694444</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45969.250400694444</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45969.250400694444</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45969.250400694444</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45969.250400694444</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45969.250400694444</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45969.250400694444</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45969.250400694444</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45969.250400694444</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45969.250400694444</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45969.250400694444</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45969.250400694444</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45969.250400694444</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45969.250400694444</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45969.250400694444</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45969.250400694444</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45969.250400694444</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45969.250400694444</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45969.250400694444</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45969.250400694444</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45969.250400694444</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45969.250400694444</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45969.250400694444</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45969.250400694444</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45969.250400694444</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45969.250400694444</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45969.250400694444</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45969.250400694444</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45969.250400694444</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45969.250400694444</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45969.250400694444</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45969.250400694444</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45969.250400694444</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45969.250400694444</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45969.250400694444</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45969.250400694444</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45969.250400694444</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45969.250400694444</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45969.250400694444</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45969.250400694444</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45969.250400694444</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45969.250400694444</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45969.250400694444</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45969.250400694444</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45969.250400694444</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45969.250400694444</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45969.250400694444</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45969.250400694444</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45969.250400694444</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45969.250400694444</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45969.250400694444</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45969.250400694444</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45969.250400694444</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45969.250400694444</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45969.250400694444</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45969.250400694444</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45969.250400694444</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45969.250400694444</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45969.250400694444</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45969.250400694444</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45969.250400694444</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45969.250400694444</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45969.250400694444</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45969.250400694444</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45969.250400694444</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45969.250400694444</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45969.250400694444</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45969.250400694444</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45969.250400694444</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45969.250400694444</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45969.250400694444</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45969.250400694444</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45969.250400694444</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45969.250400694444</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45969.250400694444</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45969.250400694444</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45969.250400694444</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45969.250400694444</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45969.250400694444</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45969.250400694444</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45969.250400694444</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45969.250400694444</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45969.250400694444</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45969.250400694444</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45969.250400694444</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45969.250400694444</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45969.250400694444</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45969.250400694444</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45969.250400694444</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45969.250400694444</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45969.250400694444</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45969.250400694444</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45969.250400694444</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45969.250400694444</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45969.250400694444</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45969.250400694444</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45969.250400694444</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45969.250400694444</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45969.250400694444</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45969.250400694444</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45969.250400694444</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45969.250400694444</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45969.250400694444</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45969.250400694444</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45969.250400694444</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45969.250400694444</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45969.250400694444</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45969.250400694444</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45969.250400694444</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45969.250400694444</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45969.250400694444</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45969.250400694444</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45969.250400694444</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45969.250400694444</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45969.250400694444</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45969.250400694444</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45969.250400694444</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45969.250400694444</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45969.250400694444</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45969.250400694444</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45969.250400694444</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45969.250400694444</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45969.250400694444</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45969.250400694444</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45969.250400694444</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45969.250400694444</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45969.250400694444</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45969.250400694444</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45969.250400694444</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45969.250400694444</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45969.250400694444</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45969.250400694444</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45969.250400694444</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45969.250400694444</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45969.250400694444</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45969.250400694444</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45969.250400694444</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45969.250400694444</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45969.250400694444</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45969.250400694444</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45969.250400694444</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45969.250400694444</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45969.250400694444</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45969.250400694444</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45969.250400694444</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45969.250400694444</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45969.250400694444</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45969.250400694444</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45969.250400694444</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45969.250400694444</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45969.250400694444</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45969.250400694444</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45969.250400694444</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45969.250400694444</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45969.250400694444</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45969.250400694444</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45969.250400694444</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45969.250400694444</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45969.250400694444</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45969.250400694444</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45969.250400694444</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45969.250400694444</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45969.250400694444</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45969.250400694444</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45969.250400694444</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45969.250400694444</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45969.250400694444</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45969.250400694444</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45969.250400694444</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45969.250400694444</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45969.250400694444</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2025-11-08T03:00:46Z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